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" yWindow="105" windowWidth="15150" windowHeight="8055"/>
  </bookViews>
  <sheets>
    <sheet name="Sheet1" sheetId="1" r:id="rId1"/>
    <sheet name="Sheet2" sheetId="2" r:id="rId2"/>
    <sheet name="Sheet3" sheetId="3" r:id="rId3"/>
    <sheet name="Sheet4" sheetId="4" r:id="rId4"/>
  </sheets>
  <calcPr calcId="125725"/>
</workbook>
</file>

<file path=xl/calcChain.xml><?xml version="1.0" encoding="utf-8"?>
<calcChain xmlns="http://schemas.openxmlformats.org/spreadsheetml/2006/main">
  <c r="U38" i="1"/>
  <c r="V38"/>
  <c r="W38"/>
  <c r="X38"/>
  <c r="Y38"/>
  <c r="Z38"/>
  <c r="AA38"/>
  <c r="AB38"/>
  <c r="AC38"/>
  <c r="AD38"/>
  <c r="AE38"/>
  <c r="AF38"/>
  <c r="AG38"/>
  <c r="AH38"/>
  <c r="AI38"/>
  <c r="U214"/>
  <c r="V214"/>
  <c r="W214"/>
  <c r="X214"/>
  <c r="Y214"/>
  <c r="Z214"/>
  <c r="AA214"/>
  <c r="AB214"/>
  <c r="AC214"/>
  <c r="AD214"/>
  <c r="AE214"/>
  <c r="AF214"/>
  <c r="AG214"/>
  <c r="AH214"/>
  <c r="S35"/>
  <c r="T213"/>
  <c r="T78"/>
  <c r="T142"/>
  <c r="S83"/>
  <c r="S20"/>
  <c r="S19"/>
  <c r="S45"/>
  <c r="S44"/>
  <c r="S82"/>
  <c r="S74"/>
  <c r="S73"/>
  <c r="S72"/>
  <c r="S71"/>
  <c r="S184"/>
  <c r="S110"/>
  <c r="S109"/>
  <c r="S108"/>
  <c r="S81"/>
  <c r="S80"/>
  <c r="S79"/>
  <c r="S70"/>
  <c r="S69"/>
  <c r="S68"/>
  <c r="S67"/>
  <c r="S66"/>
  <c r="S65"/>
  <c r="S78" s="1"/>
  <c r="S139"/>
  <c r="S62"/>
  <c r="S63"/>
  <c r="S176"/>
  <c r="S198"/>
  <c r="S144"/>
  <c r="S58"/>
  <c r="S57"/>
  <c r="S43"/>
  <c r="S132"/>
  <c r="S173"/>
  <c r="S50"/>
  <c r="S49"/>
  <c r="L51"/>
  <c r="S156"/>
  <c r="S34"/>
  <c r="S33"/>
  <c r="S32"/>
  <c r="S31"/>
  <c r="S106"/>
  <c r="S105"/>
  <c r="S104"/>
  <c r="S103"/>
  <c r="S102"/>
  <c r="S165"/>
  <c r="S189"/>
  <c r="S18"/>
  <c r="S101"/>
  <c r="S137"/>
  <c r="S54"/>
  <c r="S17"/>
  <c r="S164"/>
  <c r="S199"/>
  <c r="S197"/>
  <c r="S16"/>
  <c r="S15"/>
  <c r="S14"/>
  <c r="S42"/>
  <c r="S13"/>
  <c r="S12"/>
  <c r="S196"/>
  <c r="S163"/>
  <c r="S162"/>
  <c r="S155"/>
  <c r="S154"/>
  <c r="S153"/>
  <c r="S152"/>
  <c r="S151"/>
  <c r="S147"/>
  <c r="S100"/>
  <c r="S99"/>
  <c r="S98"/>
  <c r="S96"/>
  <c r="S95"/>
  <c r="S94"/>
  <c r="S93"/>
  <c r="S92"/>
  <c r="S91"/>
  <c r="S90"/>
  <c r="S89"/>
  <c r="S88"/>
  <c r="S87"/>
  <c r="S86"/>
  <c r="S61"/>
  <c r="S60"/>
  <c r="S56"/>
  <c r="S53"/>
  <c r="S52"/>
  <c r="S41"/>
  <c r="S40"/>
  <c r="S39"/>
  <c r="S30"/>
  <c r="S29"/>
  <c r="S28"/>
  <c r="S27"/>
  <c r="S26"/>
  <c r="S25"/>
  <c r="S24"/>
  <c r="S11"/>
  <c r="S10"/>
  <c r="S9"/>
  <c r="S8"/>
  <c r="S7"/>
  <c r="T200"/>
  <c r="L78"/>
  <c r="K78"/>
  <c r="N200"/>
  <c r="N195"/>
  <c r="N191"/>
  <c r="N161"/>
  <c r="N146"/>
  <c r="N64"/>
  <c r="L64"/>
  <c r="M59"/>
  <c r="N59"/>
  <c r="M55"/>
  <c r="N55"/>
  <c r="M51"/>
  <c r="N51"/>
  <c r="M47"/>
  <c r="N47"/>
  <c r="M22"/>
  <c r="N22"/>
  <c r="M213"/>
  <c r="N213"/>
  <c r="M209"/>
  <c r="N209"/>
  <c r="M205"/>
  <c r="N205"/>
  <c r="M187"/>
  <c r="N187"/>
  <c r="M183"/>
  <c r="N183"/>
  <c r="M179"/>
  <c r="N179"/>
  <c r="M175"/>
  <c r="N175"/>
  <c r="L175"/>
  <c r="M171"/>
  <c r="N171"/>
  <c r="M166"/>
  <c r="N166"/>
  <c r="L166"/>
  <c r="M157"/>
  <c r="N157"/>
  <c r="M150"/>
  <c r="N150"/>
  <c r="M142"/>
  <c r="N142"/>
  <c r="M138"/>
  <c r="N138"/>
  <c r="M134"/>
  <c r="N134"/>
  <c r="M130"/>
  <c r="N130"/>
  <c r="M126"/>
  <c r="N126"/>
  <c r="M107"/>
  <c r="N107"/>
  <c r="M97"/>
  <c r="N97"/>
  <c r="M85"/>
  <c r="N85"/>
  <c r="M78"/>
  <c r="N78"/>
  <c r="S136"/>
  <c r="K22"/>
  <c r="S210"/>
  <c r="S213" s="1"/>
  <c r="S206"/>
  <c r="S192"/>
  <c r="S188"/>
  <c r="S180"/>
  <c r="S172"/>
  <c r="S158"/>
  <c r="S143"/>
  <c r="S135"/>
  <c r="S131"/>
  <c r="S48"/>
  <c r="AF32"/>
  <c r="AF31"/>
  <c r="AF30"/>
  <c r="AF29"/>
  <c r="AF28"/>
  <c r="AF27"/>
  <c r="AF26"/>
  <c r="AF25"/>
  <c r="AF24"/>
  <c r="AF23"/>
  <c r="S38"/>
  <c r="AF36"/>
  <c r="J38"/>
  <c r="K38"/>
  <c r="L38"/>
  <c r="M38"/>
  <c r="N38"/>
  <c r="O38"/>
  <c r="P38"/>
  <c r="Q38"/>
  <c r="R38"/>
  <c r="T38"/>
  <c r="U78"/>
  <c r="V78"/>
  <c r="W78"/>
  <c r="X78"/>
  <c r="Y78"/>
  <c r="Z78"/>
  <c r="AA78"/>
  <c r="AB78"/>
  <c r="AC78"/>
  <c r="AD78"/>
  <c r="AE78"/>
  <c r="AF78"/>
  <c r="AG78"/>
  <c r="AH78"/>
  <c r="AI78"/>
  <c r="AI214" s="1"/>
  <c r="O78"/>
  <c r="P78"/>
  <c r="Q78"/>
  <c r="R78"/>
  <c r="L138"/>
  <c r="K138"/>
  <c r="K213"/>
  <c r="L213"/>
  <c r="O213"/>
  <c r="P213"/>
  <c r="Q213"/>
  <c r="R213"/>
  <c r="J213"/>
  <c r="K209"/>
  <c r="L209"/>
  <c r="O209"/>
  <c r="P209"/>
  <c r="Q209"/>
  <c r="R209"/>
  <c r="T209"/>
  <c r="J209"/>
  <c r="K205"/>
  <c r="L205"/>
  <c r="O205"/>
  <c r="P205"/>
  <c r="Q205"/>
  <c r="R205"/>
  <c r="S205"/>
  <c r="T205"/>
  <c r="J205"/>
  <c r="AH209"/>
  <c r="AG209"/>
  <c r="AF209"/>
  <c r="AE209"/>
  <c r="AD209"/>
  <c r="AC209"/>
  <c r="AB209"/>
  <c r="AA209"/>
  <c r="Z209"/>
  <c r="Y209"/>
  <c r="X209"/>
  <c r="W209"/>
  <c r="V209"/>
  <c r="U209"/>
  <c r="U213"/>
  <c r="V213"/>
  <c r="W213"/>
  <c r="X213"/>
  <c r="Y213"/>
  <c r="Z213"/>
  <c r="AA213"/>
  <c r="AB213"/>
  <c r="AC213"/>
  <c r="AD213"/>
  <c r="AE213"/>
  <c r="AF213"/>
  <c r="AG213"/>
  <c r="AH213"/>
  <c r="S209"/>
  <c r="N214" l="1"/>
  <c r="L47"/>
  <c r="O47"/>
  <c r="P47"/>
  <c r="Q47"/>
  <c r="R47"/>
  <c r="T47"/>
  <c r="K47"/>
  <c r="J47"/>
  <c r="U126"/>
  <c r="V126"/>
  <c r="W126"/>
  <c r="X126"/>
  <c r="Y126"/>
  <c r="Z126"/>
  <c r="AA126"/>
  <c r="AB126"/>
  <c r="AC126"/>
  <c r="AD126"/>
  <c r="AE126"/>
  <c r="AF126"/>
  <c r="AG126"/>
  <c r="AH126"/>
  <c r="AI126"/>
  <c r="K134"/>
  <c r="L134"/>
  <c r="O134"/>
  <c r="P134"/>
  <c r="Q134"/>
  <c r="R134"/>
  <c r="S134"/>
  <c r="T134"/>
  <c r="U134"/>
  <c r="V134"/>
  <c r="W134"/>
  <c r="X134"/>
  <c r="Y134"/>
  <c r="Z134"/>
  <c r="AA134"/>
  <c r="AB134"/>
  <c r="AC134"/>
  <c r="AD134"/>
  <c r="AE134"/>
  <c r="AF134"/>
  <c r="AG134"/>
  <c r="AH134"/>
  <c r="AI134"/>
  <c r="K97"/>
  <c r="L97"/>
  <c r="O97"/>
  <c r="P97"/>
  <c r="Q97"/>
  <c r="R97"/>
  <c r="T97"/>
  <c r="U97"/>
  <c r="V97"/>
  <c r="W97"/>
  <c r="X97"/>
  <c r="Y97"/>
  <c r="Z97"/>
  <c r="AA97"/>
  <c r="AB97"/>
  <c r="AC97"/>
  <c r="AD97"/>
  <c r="AE97"/>
  <c r="AF97"/>
  <c r="AG97"/>
  <c r="AH97"/>
  <c r="P22"/>
  <c r="L22"/>
  <c r="O22"/>
  <c r="Q22"/>
  <c r="R22"/>
  <c r="T22"/>
  <c r="K183"/>
  <c r="L183"/>
  <c r="O183"/>
  <c r="P183"/>
  <c r="Q183"/>
  <c r="R183"/>
  <c r="T183"/>
  <c r="U183"/>
  <c r="V183"/>
  <c r="W183"/>
  <c r="X183"/>
  <c r="Y183"/>
  <c r="Z183"/>
  <c r="AA183"/>
  <c r="AB183"/>
  <c r="AC183"/>
  <c r="AD183"/>
  <c r="AE183"/>
  <c r="AF183"/>
  <c r="AG183"/>
  <c r="AH183"/>
  <c r="K179"/>
  <c r="L179"/>
  <c r="O179"/>
  <c r="P179"/>
  <c r="Q179"/>
  <c r="R179"/>
  <c r="T179"/>
  <c r="U179"/>
  <c r="V179"/>
  <c r="W179"/>
  <c r="X179"/>
  <c r="Y179"/>
  <c r="Z179"/>
  <c r="AA179"/>
  <c r="AB179"/>
  <c r="AC179"/>
  <c r="AD179"/>
  <c r="AE179"/>
  <c r="AF179"/>
  <c r="AG179"/>
  <c r="AH179"/>
  <c r="K175"/>
  <c r="O175"/>
  <c r="P175"/>
  <c r="Q175"/>
  <c r="R175"/>
  <c r="T175"/>
  <c r="U175"/>
  <c r="V175"/>
  <c r="W175"/>
  <c r="X175"/>
  <c r="Y175"/>
  <c r="Z175"/>
  <c r="AA175"/>
  <c r="AB175"/>
  <c r="AC175"/>
  <c r="AD175"/>
  <c r="AE175"/>
  <c r="AF175"/>
  <c r="AG175"/>
  <c r="AH175"/>
  <c r="K171"/>
  <c r="L171"/>
  <c r="O171"/>
  <c r="P171"/>
  <c r="Q171"/>
  <c r="R171"/>
  <c r="T171"/>
  <c r="K161"/>
  <c r="L161"/>
  <c r="M161"/>
  <c r="O161"/>
  <c r="P161"/>
  <c r="Q161"/>
  <c r="R161"/>
  <c r="T161"/>
  <c r="K146"/>
  <c r="L146"/>
  <c r="M146"/>
  <c r="O146"/>
  <c r="P146"/>
  <c r="Q146"/>
  <c r="R146"/>
  <c r="T146"/>
  <c r="K130"/>
  <c r="L130"/>
  <c r="O130"/>
  <c r="P130"/>
  <c r="Q130"/>
  <c r="R130"/>
  <c r="T130"/>
  <c r="U130"/>
  <c r="V130"/>
  <c r="W130"/>
  <c r="X130"/>
  <c r="Y130"/>
  <c r="Z130"/>
  <c r="AA130"/>
  <c r="AB130"/>
  <c r="AC130"/>
  <c r="AD130"/>
  <c r="AE130"/>
  <c r="AF130"/>
  <c r="AG130"/>
  <c r="AH130"/>
  <c r="K126"/>
  <c r="L126"/>
  <c r="O126"/>
  <c r="P126"/>
  <c r="Q126"/>
  <c r="R126"/>
  <c r="T126"/>
  <c r="K85"/>
  <c r="L85"/>
  <c r="O85"/>
  <c r="P85"/>
  <c r="Q85"/>
  <c r="R85"/>
  <c r="K64"/>
  <c r="M64"/>
  <c r="O64"/>
  <c r="P64"/>
  <c r="Q64"/>
  <c r="R64"/>
  <c r="T64"/>
  <c r="K166"/>
  <c r="O166"/>
  <c r="P166"/>
  <c r="Q166"/>
  <c r="R166"/>
  <c r="T166"/>
  <c r="J166"/>
  <c r="J97"/>
  <c r="S161"/>
  <c r="S146"/>
  <c r="S47" l="1"/>
  <c r="S85"/>
  <c r="S130"/>
  <c r="S183"/>
  <c r="S97"/>
  <c r="S171"/>
  <c r="S126"/>
  <c r="S64"/>
  <c r="S22"/>
  <c r="S175"/>
  <c r="T85"/>
  <c r="S166"/>
  <c r="U22"/>
  <c r="V22"/>
  <c r="W22"/>
  <c r="X22"/>
  <c r="Y22"/>
  <c r="Z22"/>
  <c r="AA22"/>
  <c r="AB22"/>
  <c r="AC22"/>
  <c r="AD22"/>
  <c r="AE22"/>
  <c r="AF22"/>
  <c r="AG22"/>
  <c r="K55" l="1"/>
  <c r="L55"/>
  <c r="O55"/>
  <c r="P55"/>
  <c r="Q55"/>
  <c r="R55"/>
  <c r="T55"/>
  <c r="U55"/>
  <c r="V55"/>
  <c r="W55"/>
  <c r="X55"/>
  <c r="Y55"/>
  <c r="Z55"/>
  <c r="AA55"/>
  <c r="AB55"/>
  <c r="AC55"/>
  <c r="AD55"/>
  <c r="AE55"/>
  <c r="AF55"/>
  <c r="AG55"/>
  <c r="U47"/>
  <c r="V47"/>
  <c r="W47"/>
  <c r="X47"/>
  <c r="Y47"/>
  <c r="Z47"/>
  <c r="AA47"/>
  <c r="AB47"/>
  <c r="AC47"/>
  <c r="AD47"/>
  <c r="AE47"/>
  <c r="AF47"/>
  <c r="AG47"/>
  <c r="K200"/>
  <c r="L200"/>
  <c r="M200"/>
  <c r="O200"/>
  <c r="P200"/>
  <c r="Q200"/>
  <c r="R200"/>
  <c r="J200"/>
  <c r="S200"/>
  <c r="J22"/>
  <c r="S194"/>
  <c r="S193"/>
  <c r="T195"/>
  <c r="R195"/>
  <c r="P195"/>
  <c r="O195"/>
  <c r="M195"/>
  <c r="L195"/>
  <c r="K195"/>
  <c r="J195"/>
  <c r="J78"/>
  <c r="S51"/>
  <c r="O51"/>
  <c r="P51"/>
  <c r="Q51"/>
  <c r="R51"/>
  <c r="S195" l="1"/>
  <c r="S55"/>
  <c r="K107"/>
  <c r="L107"/>
  <c r="O107"/>
  <c r="P107"/>
  <c r="Q107"/>
  <c r="Q214" s="1"/>
  <c r="R107"/>
  <c r="T107"/>
  <c r="J107"/>
  <c r="S185" l="1"/>
  <c r="O59"/>
  <c r="K51"/>
  <c r="T51"/>
  <c r="J51"/>
  <c r="S186"/>
  <c r="S178"/>
  <c r="S179" s="1"/>
  <c r="T191"/>
  <c r="K191"/>
  <c r="L191"/>
  <c r="M191"/>
  <c r="M214" s="1"/>
  <c r="O191"/>
  <c r="P191"/>
  <c r="R191"/>
  <c r="J191"/>
  <c r="K187"/>
  <c r="L187"/>
  <c r="O187"/>
  <c r="P187"/>
  <c r="R187"/>
  <c r="T187"/>
  <c r="J187"/>
  <c r="J183"/>
  <c r="J179"/>
  <c r="J175"/>
  <c r="J171"/>
  <c r="T157"/>
  <c r="T150"/>
  <c r="J161"/>
  <c r="K157"/>
  <c r="L157"/>
  <c r="O157"/>
  <c r="P157"/>
  <c r="R157"/>
  <c r="J157"/>
  <c r="J126"/>
  <c r="L142"/>
  <c r="J146"/>
  <c r="R150"/>
  <c r="R142"/>
  <c r="R138"/>
  <c r="R214" s="1"/>
  <c r="L150"/>
  <c r="L59"/>
  <c r="L214" s="1"/>
  <c r="J59"/>
  <c r="K59"/>
  <c r="P59"/>
  <c r="T59"/>
  <c r="J64"/>
  <c r="J85"/>
  <c r="J130"/>
  <c r="J134"/>
  <c r="J138"/>
  <c r="O138"/>
  <c r="P138"/>
  <c r="T138"/>
  <c r="J142"/>
  <c r="K142"/>
  <c r="O142"/>
  <c r="P142"/>
  <c r="J150"/>
  <c r="K150"/>
  <c r="O150"/>
  <c r="P150"/>
  <c r="K214" l="1"/>
  <c r="P214"/>
  <c r="T214"/>
  <c r="O214"/>
  <c r="S107"/>
  <c r="S191"/>
  <c r="S187"/>
  <c r="S157"/>
  <c r="J55"/>
  <c r="J214" s="1"/>
  <c r="S59"/>
  <c r="S142"/>
  <c r="S150"/>
  <c r="S138"/>
  <c r="S214" l="1"/>
</calcChain>
</file>

<file path=xl/sharedStrings.xml><?xml version="1.0" encoding="utf-8"?>
<sst xmlns="http://schemas.openxmlformats.org/spreadsheetml/2006/main" count="237" uniqueCount="166">
  <si>
    <t>Ionescu Marius</t>
  </si>
  <si>
    <t xml:space="preserve"> </t>
  </si>
  <si>
    <t>intocmit</t>
  </si>
  <si>
    <t>Ec. Adriana Hluhaniuc</t>
  </si>
  <si>
    <t>Ec. Carmen Prodan</t>
  </si>
  <si>
    <t>Director executiv - Direcţia Economică</t>
  </si>
  <si>
    <t>Preşedinte - Director general</t>
  </si>
  <si>
    <t xml:space="preserve">TOTAL GENERAL </t>
  </si>
  <si>
    <t>TOTAL</t>
  </si>
  <si>
    <t>69XXX00</t>
  </si>
  <si>
    <t>Bucuresti</t>
  </si>
  <si>
    <t>01.05. 2015</t>
  </si>
  <si>
    <t>02651</t>
  </si>
  <si>
    <t>EZ27005</t>
  </si>
  <si>
    <t>RO02TR</t>
  </si>
  <si>
    <t>EZ70050</t>
  </si>
  <si>
    <t>5069XXX</t>
  </si>
  <si>
    <t>01.05.  2015</t>
  </si>
  <si>
    <t>EZ27025</t>
  </si>
  <si>
    <t>RO59TR</t>
  </si>
  <si>
    <t>008524</t>
  </si>
  <si>
    <t>069XXX</t>
  </si>
  <si>
    <t>NEUROLOGY</t>
  </si>
  <si>
    <t>EZ4215</t>
  </si>
  <si>
    <t>Ilfov</t>
  </si>
  <si>
    <t>Sintesti</t>
  </si>
  <si>
    <t>SERVICES</t>
  </si>
  <si>
    <t>RO09TR</t>
  </si>
  <si>
    <t xml:space="preserve">MEDICAL </t>
  </si>
  <si>
    <t>RO12TREZ7005069XXX002568</t>
  </si>
  <si>
    <t>AIR LIQUIDE VITALAIRE</t>
  </si>
  <si>
    <t>ATOMEDICAL VEST</t>
  </si>
  <si>
    <t xml:space="preserve">LINDE GAZ </t>
  </si>
  <si>
    <t>RO27TREZ7005069XXX005305</t>
  </si>
  <si>
    <t>BIOSINTEX</t>
  </si>
  <si>
    <t>NEWMEDICS</t>
  </si>
  <si>
    <t>RO29TREZ2165069XXX015101</t>
  </si>
  <si>
    <t>Cluj Napoca</t>
  </si>
  <si>
    <t>RO92TREZ7005069XXX003941</t>
  </si>
  <si>
    <t>AUDIO NOVA</t>
  </si>
  <si>
    <t>RO62TREZ2165069XXX009560</t>
  </si>
  <si>
    <t>ROMSOUND</t>
  </si>
  <si>
    <t>RO53TREZ2165069XXX011177</t>
  </si>
  <si>
    <t>MEDICA M3 COMEXIM</t>
  </si>
  <si>
    <t>RO94TREZ4215069XXX002288</t>
  </si>
  <si>
    <t>MOTIVATION</t>
  </si>
  <si>
    <t>plata</t>
  </si>
  <si>
    <t>RON</t>
  </si>
  <si>
    <t>beneficiarului</t>
  </si>
  <si>
    <t>suma</t>
  </si>
  <si>
    <t xml:space="preserve">data </t>
  </si>
  <si>
    <t>numar</t>
  </si>
  <si>
    <t>legal</t>
  </si>
  <si>
    <t>contr.</t>
  </si>
  <si>
    <t>Suma de plata</t>
  </si>
  <si>
    <t>Retineri</t>
  </si>
  <si>
    <t>Refuz</t>
  </si>
  <si>
    <t xml:space="preserve">Suma datorata </t>
  </si>
  <si>
    <t>Factura</t>
  </si>
  <si>
    <t>Nr. Cont</t>
  </si>
  <si>
    <t>Trezoreria</t>
  </si>
  <si>
    <t>Data ang.</t>
  </si>
  <si>
    <t>Nr</t>
  </si>
  <si>
    <t>Localitatea</t>
  </si>
  <si>
    <t>Beneficiar</t>
  </si>
  <si>
    <t>Nr.crt</t>
  </si>
  <si>
    <t>CAS Maramures</t>
  </si>
  <si>
    <t>EXPRESS</t>
  </si>
  <si>
    <t>BEST</t>
  </si>
  <si>
    <t>PAUL HARTMANN</t>
  </si>
  <si>
    <t>MESSER</t>
  </si>
  <si>
    <t>ROMANIA</t>
  </si>
  <si>
    <t>CLARFON</t>
  </si>
  <si>
    <t>curent</t>
  </si>
  <si>
    <t xml:space="preserve">Ramas de </t>
  </si>
  <si>
    <t>MEDIC MAG</t>
  </si>
  <si>
    <t>M-G EXIM ROMITALIA</t>
  </si>
  <si>
    <t>Sef serviciu</t>
  </si>
  <si>
    <t>THERANOVA</t>
  </si>
  <si>
    <t>PROTEARE</t>
  </si>
  <si>
    <t xml:space="preserve">OSTEOPHARM </t>
  </si>
  <si>
    <t xml:space="preserve">ORTODAC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</si>
  <si>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</si>
  <si>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30-03-2018</t>
  </si>
  <si>
    <t>291</t>
  </si>
  <si>
    <t>28-03-2018</t>
  </si>
  <si>
    <t>1442730</t>
  </si>
  <si>
    <t>31-03-2018</t>
  </si>
  <si>
    <t>29-03-2018</t>
  </si>
  <si>
    <t>1392</t>
  </si>
  <si>
    <t>27-03-2018</t>
  </si>
  <si>
    <t>MSNMM 18</t>
  </si>
  <si>
    <t>320180245</t>
  </si>
  <si>
    <t>15-03-2018</t>
  </si>
  <si>
    <t>FEORP00005848</t>
  </si>
  <si>
    <t>ORTO F 20546</t>
  </si>
  <si>
    <t>14000071</t>
  </si>
  <si>
    <t>1116656426</t>
  </si>
  <si>
    <t>OD2018022</t>
  </si>
  <si>
    <t>3446</t>
  </si>
  <si>
    <t>2831</t>
  </si>
  <si>
    <t xml:space="preserve">trimis ERP </t>
  </si>
  <si>
    <t>PROTMED</t>
  </si>
  <si>
    <t>PROTETIKA</t>
  </si>
  <si>
    <t>30-04-2018</t>
  </si>
  <si>
    <t>302</t>
  </si>
  <si>
    <t>1445905</t>
  </si>
  <si>
    <t>04-04-2018</t>
  </si>
  <si>
    <t>2016401</t>
  </si>
  <si>
    <t>23-04-2018</t>
  </si>
  <si>
    <t>2016448</t>
  </si>
  <si>
    <t>2016449</t>
  </si>
  <si>
    <t>1410</t>
  </si>
  <si>
    <t>ORTOTECH</t>
  </si>
  <si>
    <t>ORTOPEDICA</t>
  </si>
  <si>
    <t xml:space="preserve">Platit </t>
  </si>
  <si>
    <t xml:space="preserve">facturi </t>
  </si>
  <si>
    <t>nestornate</t>
  </si>
  <si>
    <t>PRIMA</t>
  </si>
  <si>
    <t>ORTOPEDIC</t>
  </si>
  <si>
    <t xml:space="preserve">AKTIVORT </t>
  </si>
  <si>
    <t>ANCEU</t>
  </si>
  <si>
    <t>,</t>
  </si>
  <si>
    <t>debit</t>
  </si>
  <si>
    <t>fact.</t>
  </si>
  <si>
    <t>ec.Blaga Gabriela</t>
  </si>
  <si>
    <t xml:space="preserve">Director executiv  - Direcţia Relaţii Contractuale    
ec. Camelia Stretea    
</t>
  </si>
  <si>
    <t>ORTOPROFIL</t>
  </si>
  <si>
    <t>NEOMED</t>
  </si>
  <si>
    <t>VALDOMEDICA</t>
  </si>
  <si>
    <t>31.07,2018</t>
  </si>
  <si>
    <t>oct 2018</t>
  </si>
  <si>
    <t>aug 2018</t>
  </si>
  <si>
    <t xml:space="preserve">trimis  ERP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</si>
  <si>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</si>
  <si>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HUMAN OPTICS</t>
  </si>
  <si>
    <t>174114</t>
  </si>
  <si>
    <t>4556</t>
  </si>
  <si>
    <t>4554</t>
  </si>
  <si>
    <t>4557</t>
  </si>
  <si>
    <t>344</t>
  </si>
  <si>
    <t>ADAPTARE</t>
  </si>
  <si>
    <t>RECUPERARE</t>
  </si>
  <si>
    <t>KINETOTERAPIE</t>
  </si>
  <si>
    <t>3324</t>
  </si>
  <si>
    <t>2018078</t>
  </si>
  <si>
    <t>172283</t>
  </si>
  <si>
    <t>172284</t>
  </si>
  <si>
    <t>172282</t>
  </si>
  <si>
    <t>0477</t>
  </si>
  <si>
    <t>Centralizatorul facturilor aferente dispozitivelor medicale platite in luna  decembrie 2018</t>
  </si>
  <si>
    <t>noi 2018</t>
  </si>
  <si>
    <t>174128</t>
  </si>
  <si>
    <t>172300</t>
  </si>
  <si>
    <t>172303</t>
  </si>
  <si>
    <t>172302</t>
  </si>
  <si>
    <t>172301</t>
  </si>
  <si>
    <t>4680</t>
  </si>
  <si>
    <t>4679</t>
  </si>
  <si>
    <t>4700</t>
  </si>
  <si>
    <t>03361</t>
  </si>
  <si>
    <t>EUROMEDICAL</t>
  </si>
  <si>
    <t>DISTRIBUTION</t>
  </si>
  <si>
    <t>PHARMA</t>
  </si>
  <si>
    <t>TELNET</t>
  </si>
  <si>
    <t>2470</t>
  </si>
</sst>
</file>

<file path=xl/styles.xml><?xml version="1.0" encoding="utf-8"?>
<styleSheet xmlns="http://schemas.openxmlformats.org/spreadsheetml/2006/main">
  <numFmts count="1">
    <numFmt numFmtId="44" formatCode="_-* #,##0.00\ &quot;lei&quot;_-;\-* #,##0.00\ &quot;lei&quot;_-;_-* &quot;-&quot;??\ &quot;lei&quot;_-;_-@_-"/>
  </numFmts>
  <fonts count="2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Calibri"/>
      <family val="2"/>
      <charset val="238"/>
      <scheme val="minor"/>
    </font>
    <font>
      <b/>
      <sz val="8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8"/>
      <name val="Times New Roman"/>
      <family val="1"/>
    </font>
    <font>
      <b/>
      <sz val="11"/>
      <color theme="1"/>
      <name val="Calibri"/>
      <family val="2"/>
      <scheme val="minor"/>
    </font>
    <font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44" fontId="6" fillId="0" borderId="0" applyFont="0" applyFill="0" applyBorder="0" applyAlignment="0" applyProtection="0"/>
    <xf numFmtId="0" fontId="1" fillId="0" borderId="0"/>
    <xf numFmtId="0" fontId="1" fillId="0" borderId="0"/>
  </cellStyleXfs>
  <cellXfs count="281">
    <xf numFmtId="0" fontId="0" fillId="0" borderId="0" xfId="0"/>
    <xf numFmtId="0" fontId="0" fillId="2" borderId="0" xfId="0" applyFill="1"/>
    <xf numFmtId="0" fontId="1" fillId="2" borderId="0" xfId="0" applyFont="1" applyFill="1"/>
    <xf numFmtId="44" fontId="2" fillId="2" borderId="0" xfId="1" applyFont="1" applyFill="1" applyAlignment="1">
      <alignment horizontal="center"/>
    </xf>
    <xf numFmtId="4" fontId="1" fillId="2" borderId="0" xfId="0" applyNumberFormat="1" applyFont="1" applyFill="1"/>
    <xf numFmtId="4" fontId="0" fillId="2" borderId="0" xfId="0" applyNumberFormat="1" applyFill="1"/>
    <xf numFmtId="0" fontId="2" fillId="0" borderId="0" xfId="0" applyFont="1" applyFill="1" applyBorder="1"/>
    <xf numFmtId="4" fontId="3" fillId="2" borderId="0" xfId="0" applyNumberFormat="1" applyFont="1" applyFill="1" applyAlignment="1">
      <alignment horizontal="center"/>
    </xf>
    <xf numFmtId="4" fontId="2" fillId="2" borderId="0" xfId="0" applyNumberFormat="1" applyFont="1" applyFill="1"/>
    <xf numFmtId="0" fontId="2" fillId="2" borderId="0" xfId="0" applyFont="1" applyFill="1"/>
    <xf numFmtId="4" fontId="2" fillId="2" borderId="0" xfId="0" applyNumberFormat="1" applyFont="1" applyFill="1" applyBorder="1"/>
    <xf numFmtId="0" fontId="3" fillId="2" borderId="0" xfId="2" applyFont="1" applyFill="1" applyAlignment="1">
      <alignment horizontal="center"/>
    </xf>
    <xf numFmtId="0" fontId="3" fillId="2" borderId="0" xfId="2" applyFont="1" applyFill="1" applyBorder="1" applyAlignment="1"/>
    <xf numFmtId="4" fontId="2" fillId="2" borderId="0" xfId="2" applyNumberFormat="1" applyFont="1" applyFill="1" applyAlignment="1">
      <alignment horizontal="left"/>
    </xf>
    <xf numFmtId="0" fontId="2" fillId="2" borderId="0" xfId="3" applyFont="1" applyFill="1" applyBorder="1"/>
    <xf numFmtId="0" fontId="2" fillId="0" borderId="0" xfId="2" applyFont="1" applyFill="1" applyBorder="1" applyAlignment="1">
      <alignment vertical="center"/>
    </xf>
    <xf numFmtId="0" fontId="2" fillId="2" borderId="0" xfId="2" applyFont="1" applyFill="1" applyBorder="1"/>
    <xf numFmtId="0" fontId="3" fillId="0" borderId="0" xfId="2" applyFont="1" applyBorder="1" applyAlignment="1">
      <alignment vertical="center"/>
    </xf>
    <xf numFmtId="0" fontId="2" fillId="2" borderId="0" xfId="2" applyFont="1" applyFill="1" applyBorder="1" applyAlignment="1"/>
    <xf numFmtId="0" fontId="3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3" fillId="2" borderId="8" xfId="3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center" wrapText="1"/>
    </xf>
    <xf numFmtId="0" fontId="3" fillId="2" borderId="0" xfId="3" applyFont="1" applyFill="1" applyBorder="1" applyAlignment="1">
      <alignment horizontal="center" vertical="center" wrapText="1"/>
    </xf>
    <xf numFmtId="0" fontId="3" fillId="2" borderId="12" xfId="3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0" xfId="2" applyFont="1" applyFill="1" applyAlignment="1"/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10" fillId="2" borderId="0" xfId="2" applyFont="1" applyFill="1" applyAlignment="1"/>
    <xf numFmtId="0" fontId="9" fillId="2" borderId="0" xfId="2" applyFont="1" applyFill="1" applyAlignment="1">
      <alignment horizontal="center"/>
    </xf>
    <xf numFmtId="0" fontId="8" fillId="2" borderId="0" xfId="2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3" fillId="2" borderId="5" xfId="3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vertical="center"/>
    </xf>
    <xf numFmtId="0" fontId="3" fillId="2" borderId="0" xfId="2" applyFont="1" applyFill="1" applyBorder="1" applyAlignment="1">
      <alignment horizontal="center"/>
    </xf>
    <xf numFmtId="0" fontId="2" fillId="2" borderId="4" xfId="2" applyFont="1" applyFill="1" applyBorder="1" applyAlignment="1">
      <alignment horizontal="center"/>
    </xf>
    <xf numFmtId="0" fontId="2" fillId="2" borderId="3" xfId="2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12" fillId="2" borderId="0" xfId="0" applyFont="1" applyFill="1"/>
    <xf numFmtId="0" fontId="3" fillId="2" borderId="6" xfId="2" applyFont="1" applyFill="1" applyBorder="1" applyAlignment="1">
      <alignment horizontal="center" vertical="center" wrapText="1"/>
    </xf>
    <xf numFmtId="2" fontId="11" fillId="2" borderId="3" xfId="3" applyNumberFormat="1" applyFont="1" applyFill="1" applyBorder="1"/>
    <xf numFmtId="2" fontId="9" fillId="2" borderId="1" xfId="3" applyNumberFormat="1" applyFont="1" applyFill="1" applyBorder="1"/>
    <xf numFmtId="4" fontId="13" fillId="2" borderId="0" xfId="2" applyNumberFormat="1" applyFont="1" applyFill="1" applyBorder="1" applyAlignment="1"/>
    <xf numFmtId="0" fontId="0" fillId="2" borderId="3" xfId="0" applyFill="1" applyBorder="1"/>
    <xf numFmtId="0" fontId="2" fillId="2" borderId="9" xfId="0" applyFont="1" applyFill="1" applyBorder="1" applyAlignment="1">
      <alignment horizontal="center" vertical="center"/>
    </xf>
    <xf numFmtId="0" fontId="3" fillId="2" borderId="3" xfId="3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justify" vertic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justify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3" applyFont="1" applyFill="1" applyBorder="1" applyAlignment="1">
      <alignment horizontal="left" vertical="center"/>
    </xf>
    <xf numFmtId="0" fontId="2" fillId="2" borderId="1" xfId="3" applyFont="1" applyFill="1" applyBorder="1" applyAlignment="1">
      <alignment horizontal="center" vertical="center"/>
    </xf>
    <xf numFmtId="0" fontId="2" fillId="2" borderId="1" xfId="3" applyFont="1" applyFill="1" applyBorder="1" applyAlignment="1">
      <alignment horizontal="justify" vertical="center"/>
    </xf>
    <xf numFmtId="0" fontId="2" fillId="2" borderId="1" xfId="3" applyFont="1" applyFill="1" applyBorder="1" applyAlignment="1">
      <alignment horizontal="left" vertical="center" wrapText="1"/>
    </xf>
    <xf numFmtId="0" fontId="2" fillId="2" borderId="7" xfId="3" applyFont="1" applyFill="1" applyBorder="1"/>
    <xf numFmtId="0" fontId="2" fillId="2" borderId="7" xfId="3" applyFont="1" applyFill="1" applyBorder="1" applyAlignment="1">
      <alignment horizontal="left"/>
    </xf>
    <xf numFmtId="0" fontId="3" fillId="2" borderId="1" xfId="3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center"/>
    </xf>
    <xf numFmtId="0" fontId="3" fillId="2" borderId="1" xfId="3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justify" vertical="center"/>
    </xf>
    <xf numFmtId="14" fontId="2" fillId="2" borderId="4" xfId="0" applyNumberFormat="1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3" xfId="3" applyFont="1" applyFill="1" applyBorder="1" applyAlignment="1">
      <alignment horizontal="left" vertical="center"/>
    </xf>
    <xf numFmtId="0" fontId="2" fillId="2" borderId="3" xfId="3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1" xfId="3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/>
    </xf>
    <xf numFmtId="0" fontId="1" fillId="2" borderId="7" xfId="0" applyFont="1" applyFill="1" applyBorder="1"/>
    <xf numFmtId="0" fontId="2" fillId="2" borderId="10" xfId="3" applyFont="1" applyFill="1" applyBorder="1" applyAlignment="1">
      <alignment horizontal="left" vertical="center"/>
    </xf>
    <xf numFmtId="0" fontId="2" fillId="2" borderId="9" xfId="3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left" vertical="center" wrapText="1"/>
    </xf>
    <xf numFmtId="0" fontId="2" fillId="2" borderId="3" xfId="3" applyFont="1" applyFill="1" applyBorder="1" applyAlignment="1">
      <alignment horizontal="justify" vertical="center"/>
    </xf>
    <xf numFmtId="0" fontId="2" fillId="2" borderId="9" xfId="0" applyFont="1" applyFill="1" applyBorder="1" applyAlignment="1">
      <alignment horizontal="left" vertical="center" wrapText="1"/>
    </xf>
    <xf numFmtId="0" fontId="2" fillId="2" borderId="6" xfId="3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49" fontId="2" fillId="2" borderId="7" xfId="0" applyNumberFormat="1" applyFont="1" applyFill="1" applyBorder="1" applyAlignment="1">
      <alignment horizontal="justify" vertical="center"/>
    </xf>
    <xf numFmtId="0" fontId="2" fillId="2" borderId="5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 wrapText="1"/>
    </xf>
    <xf numFmtId="0" fontId="0" fillId="2" borderId="4" xfId="0" applyFill="1" applyBorder="1"/>
    <xf numFmtId="0" fontId="1" fillId="2" borderId="3" xfId="0" applyFont="1" applyFill="1" applyBorder="1" applyAlignment="1">
      <alignment horizontal="left"/>
    </xf>
    <xf numFmtId="4" fontId="2" fillId="2" borderId="0" xfId="0" applyNumberFormat="1" applyFont="1" applyFill="1" applyAlignment="1">
      <alignment horizontal="center"/>
    </xf>
    <xf numFmtId="0" fontId="4" fillId="2" borderId="4" xfId="2" applyFont="1" applyFill="1" applyBorder="1" applyAlignment="1">
      <alignment horizontal="center" vertical="center"/>
    </xf>
    <xf numFmtId="0" fontId="4" fillId="2" borderId="8" xfId="2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5" xfId="2" applyFont="1" applyFill="1" applyBorder="1" applyAlignment="1">
      <alignment horizontal="center" vertical="center"/>
    </xf>
    <xf numFmtId="4" fontId="1" fillId="2" borderId="0" xfId="0" applyNumberFormat="1" applyFont="1" applyFill="1" applyAlignment="1">
      <alignment horizontal="center"/>
    </xf>
    <xf numFmtId="4" fontId="4" fillId="2" borderId="11" xfId="2" applyNumberFormat="1" applyFont="1" applyFill="1" applyBorder="1"/>
    <xf numFmtId="4" fontId="4" fillId="2" borderId="9" xfId="2" applyNumberFormat="1" applyFont="1" applyFill="1" applyBorder="1"/>
    <xf numFmtId="49" fontId="4" fillId="2" borderId="9" xfId="2" applyNumberFormat="1" applyFont="1" applyFill="1" applyBorder="1"/>
    <xf numFmtId="0" fontId="4" fillId="2" borderId="1" xfId="2" applyFont="1" applyFill="1" applyBorder="1" applyAlignment="1">
      <alignment horizontal="center"/>
    </xf>
    <xf numFmtId="0" fontId="15" fillId="2" borderId="1" xfId="2" applyFont="1" applyFill="1" applyBorder="1" applyAlignment="1">
      <alignment horizontal="center"/>
    </xf>
    <xf numFmtId="4" fontId="4" fillId="2" borderId="13" xfId="2" applyNumberFormat="1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 vertical="center" wrapText="1"/>
    </xf>
    <xf numFmtId="0" fontId="3" fillId="2" borderId="6" xfId="3" applyFont="1" applyFill="1" applyBorder="1" applyAlignment="1">
      <alignment horizontal="center" vertical="center" wrapText="1"/>
    </xf>
    <xf numFmtId="0" fontId="0" fillId="2" borderId="0" xfId="0" applyFill="1" applyAlignment="1">
      <alignment horizontal="left"/>
    </xf>
    <xf numFmtId="0" fontId="3" fillId="2" borderId="0" xfId="2" applyFont="1" applyFill="1" applyBorder="1" applyAlignment="1">
      <alignment horizontal="left" vertical="center"/>
    </xf>
    <xf numFmtId="0" fontId="2" fillId="2" borderId="0" xfId="2" applyFont="1" applyFill="1" applyAlignment="1">
      <alignment horizontal="center"/>
    </xf>
    <xf numFmtId="0" fontId="3" fillId="2" borderId="0" xfId="2" applyFont="1" applyFill="1" applyBorder="1" applyAlignment="1">
      <alignment vertical="center"/>
    </xf>
    <xf numFmtId="0" fontId="2" fillId="2" borderId="0" xfId="2" applyFont="1" applyFill="1" applyBorder="1" applyAlignment="1">
      <alignment horizontal="left"/>
    </xf>
    <xf numFmtId="0" fontId="3" fillId="2" borderId="0" xfId="2" applyFont="1" applyFill="1"/>
    <xf numFmtId="0" fontId="2" fillId="2" borderId="0" xfId="2" applyFont="1" applyFill="1" applyBorder="1" applyAlignment="1">
      <alignment vertical="center"/>
    </xf>
    <xf numFmtId="0" fontId="2" fillId="2" borderId="0" xfId="3" applyFont="1" applyFill="1" applyBorder="1" applyAlignment="1">
      <alignment horizontal="left"/>
    </xf>
    <xf numFmtId="0" fontId="2" fillId="2" borderId="0" xfId="2" applyFont="1" applyFill="1"/>
    <xf numFmtId="0" fontId="2" fillId="2" borderId="0" xfId="3" applyFont="1" applyFill="1" applyAlignment="1">
      <alignment horizontal="left"/>
    </xf>
    <xf numFmtId="0" fontId="2" fillId="2" borderId="0" xfId="3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3" fillId="2" borderId="7" xfId="3" applyFont="1" applyFill="1" applyBorder="1" applyAlignment="1">
      <alignment vertical="center" wrapText="1"/>
    </xf>
    <xf numFmtId="0" fontId="0" fillId="2" borderId="1" xfId="0" applyFill="1" applyBorder="1"/>
    <xf numFmtId="2" fontId="9" fillId="2" borderId="3" xfId="3" applyNumberFormat="1" applyFont="1" applyFill="1" applyBorder="1"/>
    <xf numFmtId="0" fontId="2" fillId="2" borderId="5" xfId="2" applyFont="1" applyFill="1" applyBorder="1" applyAlignment="1">
      <alignment horizontal="center" vertical="center"/>
    </xf>
    <xf numFmtId="17" fontId="2" fillId="2" borderId="9" xfId="2" applyNumberFormat="1" applyFont="1" applyFill="1" applyBorder="1" applyAlignment="1">
      <alignment horizontal="center" vertical="center"/>
    </xf>
    <xf numFmtId="0" fontId="16" fillId="2" borderId="3" xfId="0" applyFont="1" applyFill="1" applyBorder="1"/>
    <xf numFmtId="0" fontId="2" fillId="2" borderId="1" xfId="2" applyFont="1" applyFill="1" applyBorder="1" applyAlignment="1">
      <alignment horizontal="center" shrinkToFit="1"/>
    </xf>
    <xf numFmtId="0" fontId="16" fillId="2" borderId="1" xfId="0" applyFont="1" applyFill="1" applyBorder="1"/>
    <xf numFmtId="0" fontId="2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3" applyFont="1" applyFill="1" applyBorder="1" applyAlignment="1">
      <alignment horizontal="left" vertical="center"/>
    </xf>
    <xf numFmtId="0" fontId="2" fillId="2" borderId="4" xfId="3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right"/>
    </xf>
    <xf numFmtId="2" fontId="16" fillId="2" borderId="1" xfId="0" applyNumberFormat="1" applyFont="1" applyFill="1" applyBorder="1"/>
    <xf numFmtId="2" fontId="16" fillId="2" borderId="3" xfId="0" applyNumberFormat="1" applyFont="1" applyFill="1" applyBorder="1"/>
    <xf numFmtId="2" fontId="8" fillId="2" borderId="1" xfId="0" applyNumberFormat="1" applyFont="1" applyFill="1" applyBorder="1"/>
    <xf numFmtId="0" fontId="17" fillId="2" borderId="1" xfId="0" applyFont="1" applyFill="1" applyBorder="1"/>
    <xf numFmtId="0" fontId="8" fillId="2" borderId="1" xfId="0" applyFont="1" applyFill="1" applyBorder="1"/>
    <xf numFmtId="14" fontId="8" fillId="2" borderId="1" xfId="0" applyNumberFormat="1" applyFont="1" applyFill="1" applyBorder="1"/>
    <xf numFmtId="2" fontId="9" fillId="2" borderId="1" xfId="2" applyNumberFormat="1" applyFont="1" applyFill="1" applyBorder="1"/>
    <xf numFmtId="0" fontId="8" fillId="2" borderId="1" xfId="3" applyFont="1" applyFill="1" applyBorder="1"/>
    <xf numFmtId="0" fontId="8" fillId="2" borderId="1" xfId="3" applyFont="1" applyFill="1" applyBorder="1" applyAlignment="1">
      <alignment horizontal="center"/>
    </xf>
    <xf numFmtId="0" fontId="8" fillId="2" borderId="3" xfId="3" applyFont="1" applyFill="1" applyBorder="1"/>
    <xf numFmtId="0" fontId="8" fillId="2" borderId="3" xfId="3" applyFont="1" applyFill="1" applyBorder="1" applyAlignment="1">
      <alignment horizontal="center"/>
    </xf>
    <xf numFmtId="2" fontId="8" fillId="2" borderId="3" xfId="3" applyNumberFormat="1" applyFont="1" applyFill="1" applyBorder="1" applyAlignment="1">
      <alignment horizontal="right"/>
    </xf>
    <xf numFmtId="2" fontId="8" fillId="2" borderId="1" xfId="3" applyNumberFormat="1" applyFont="1" applyFill="1" applyBorder="1"/>
    <xf numFmtId="2" fontId="8" fillId="2" borderId="3" xfId="3" applyNumberFormat="1" applyFont="1" applyFill="1" applyBorder="1"/>
    <xf numFmtId="2" fontId="8" fillId="2" borderId="3" xfId="0" applyNumberFormat="1" applyFont="1" applyFill="1" applyBorder="1"/>
    <xf numFmtId="49" fontId="16" fillId="2" borderId="1" xfId="0" applyNumberFormat="1" applyFont="1" applyFill="1" applyBorder="1" applyAlignment="1">
      <alignment horizontal="right"/>
    </xf>
    <xf numFmtId="0" fontId="9" fillId="2" borderId="1" xfId="3" applyFont="1" applyFill="1" applyBorder="1"/>
    <xf numFmtId="0" fontId="9" fillId="2" borderId="1" xfId="3" applyFont="1" applyFill="1" applyBorder="1" applyAlignment="1">
      <alignment horizontal="center"/>
    </xf>
    <xf numFmtId="1" fontId="16" fillId="2" borderId="1" xfId="0" applyNumberFormat="1" applyFont="1" applyFill="1" applyBorder="1"/>
    <xf numFmtId="2" fontId="17" fillId="2" borderId="1" xfId="0" applyNumberFormat="1" applyFont="1" applyFill="1" applyBorder="1"/>
    <xf numFmtId="49" fontId="8" fillId="2" borderId="1" xfId="0" applyNumberFormat="1" applyFont="1" applyFill="1" applyBorder="1" applyAlignment="1">
      <alignment horizontal="right"/>
    </xf>
    <xf numFmtId="0" fontId="8" fillId="2" borderId="5" xfId="3" applyFont="1" applyFill="1" applyBorder="1" applyAlignment="1">
      <alignment horizontal="center"/>
    </xf>
    <xf numFmtId="14" fontId="8" fillId="2" borderId="5" xfId="3" applyNumberFormat="1" applyFont="1" applyFill="1" applyBorder="1" applyAlignment="1">
      <alignment horizontal="center"/>
    </xf>
    <xf numFmtId="14" fontId="8" fillId="2" borderId="5" xfId="0" applyNumberFormat="1" applyFont="1" applyFill="1" applyBorder="1" applyAlignment="1">
      <alignment horizontal="right"/>
    </xf>
    <xf numFmtId="0" fontId="9" fillId="2" borderId="2" xfId="3" applyFont="1" applyFill="1" applyBorder="1" applyAlignment="1">
      <alignment horizontal="center"/>
    </xf>
    <xf numFmtId="2" fontId="11" fillId="2" borderId="9" xfId="3" applyNumberFormat="1" applyFont="1" applyFill="1" applyBorder="1"/>
    <xf numFmtId="0" fontId="17" fillId="2" borderId="4" xfId="0" applyFont="1" applyFill="1" applyBorder="1"/>
    <xf numFmtId="0" fontId="17" fillId="2" borderId="3" xfId="0" applyFont="1" applyFill="1" applyBorder="1"/>
    <xf numFmtId="0" fontId="16" fillId="2" borderId="4" xfId="0" applyFont="1" applyFill="1" applyBorder="1"/>
    <xf numFmtId="2" fontId="16" fillId="2" borderId="4" xfId="0" applyNumberFormat="1" applyFont="1" applyFill="1" applyBorder="1"/>
    <xf numFmtId="0" fontId="2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/>
    </xf>
    <xf numFmtId="4" fontId="0" fillId="2" borderId="15" xfId="0" applyNumberFormat="1" applyFill="1" applyBorder="1" applyAlignment="1">
      <alignment horizontal="right"/>
    </xf>
    <xf numFmtId="0" fontId="0" fillId="2" borderId="14" xfId="0" applyFill="1" applyBorder="1"/>
    <xf numFmtId="4" fontId="0" fillId="2" borderId="14" xfId="0" applyNumberFormat="1" applyFill="1" applyBorder="1" applyAlignment="1">
      <alignment horizontal="right"/>
    </xf>
    <xf numFmtId="4" fontId="0" fillId="2" borderId="0" xfId="0" applyNumberFormat="1" applyFill="1" applyBorder="1" applyAlignment="1">
      <alignment horizontal="right"/>
    </xf>
    <xf numFmtId="0" fontId="0" fillId="2" borderId="0" xfId="0" applyFill="1" applyBorder="1"/>
    <xf numFmtId="0" fontId="2" fillId="2" borderId="7" xfId="0" applyFont="1" applyFill="1" applyBorder="1" applyAlignment="1">
      <alignment horizontal="center" vertical="center"/>
    </xf>
    <xf numFmtId="2" fontId="18" fillId="2" borderId="1" xfId="3" applyNumberFormat="1" applyFont="1" applyFill="1" applyBorder="1"/>
    <xf numFmtId="4" fontId="14" fillId="2" borderId="0" xfId="0" applyNumberFormat="1" applyFont="1" applyFill="1"/>
    <xf numFmtId="49" fontId="17" fillId="2" borderId="1" xfId="0" applyNumberFormat="1" applyFont="1" applyFill="1" applyBorder="1" applyAlignment="1">
      <alignment horizontal="right"/>
    </xf>
    <xf numFmtId="49" fontId="2" fillId="2" borderId="1" xfId="3" applyNumberFormat="1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14" fontId="9" fillId="2" borderId="1" xfId="0" applyNumberFormat="1" applyFont="1" applyFill="1" applyBorder="1" applyAlignment="1">
      <alignment horizontal="right"/>
    </xf>
    <xf numFmtId="0" fontId="4" fillId="2" borderId="0" xfId="0" applyFont="1" applyFill="1"/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7" fillId="2" borderId="1" xfId="0" applyFont="1" applyFill="1" applyBorder="1"/>
    <xf numFmtId="0" fontId="20" fillId="2" borderId="1" xfId="0" applyFont="1" applyFill="1" applyBorder="1"/>
    <xf numFmtId="4" fontId="7" fillId="2" borderId="14" xfId="0" applyNumberFormat="1" applyFont="1" applyFill="1" applyBorder="1" applyAlignment="1">
      <alignment horizontal="right"/>
    </xf>
    <xf numFmtId="0" fontId="7" fillId="2" borderId="14" xfId="0" applyFont="1" applyFill="1" applyBorder="1"/>
    <xf numFmtId="0" fontId="2" fillId="2" borderId="7" xfId="0" applyFont="1" applyFill="1" applyBorder="1" applyAlignment="1">
      <alignment horizontal="center" vertical="center"/>
    </xf>
    <xf numFmtId="0" fontId="2" fillId="2" borderId="4" xfId="3" applyFont="1" applyFill="1" applyBorder="1" applyAlignment="1">
      <alignment horizontal="left" vertical="center"/>
    </xf>
    <xf numFmtId="0" fontId="2" fillId="2" borderId="7" xfId="3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4" xfId="3" applyFont="1" applyFill="1" applyBorder="1" applyAlignment="1">
      <alignment horizontal="left" vertical="center" wrapText="1"/>
    </xf>
    <xf numFmtId="0" fontId="2" fillId="2" borderId="7" xfId="3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justify" vertical="center"/>
    </xf>
    <xf numFmtId="0" fontId="2" fillId="2" borderId="7" xfId="0" applyFont="1" applyFill="1" applyBorder="1" applyAlignment="1">
      <alignment horizontal="justify" vertical="center"/>
    </xf>
    <xf numFmtId="0" fontId="2" fillId="2" borderId="7" xfId="3" applyFont="1" applyFill="1" applyBorder="1" applyAlignment="1">
      <alignment horizontal="justify" vertical="center"/>
    </xf>
    <xf numFmtId="0" fontId="2" fillId="2" borderId="1" xfId="2" applyFont="1" applyFill="1" applyBorder="1" applyAlignment="1">
      <alignment horizontal="center"/>
    </xf>
    <xf numFmtId="0" fontId="2" fillId="2" borderId="4" xfId="3" applyFont="1" applyFill="1" applyBorder="1" applyAlignment="1">
      <alignment horizontal="justify" vertical="center"/>
    </xf>
    <xf numFmtId="0" fontId="2" fillId="2" borderId="6" xfId="3" applyFont="1" applyFill="1" applyBorder="1" applyAlignment="1">
      <alignment horizontal="left" vertical="center"/>
    </xf>
    <xf numFmtId="0" fontId="3" fillId="2" borderId="4" xfId="3" applyFont="1" applyFill="1" applyBorder="1" applyAlignment="1">
      <alignment horizontal="center" vertical="center" wrapText="1"/>
    </xf>
    <xf numFmtId="0" fontId="3" fillId="2" borderId="7" xfId="3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/>
    </xf>
    <xf numFmtId="0" fontId="3" fillId="2" borderId="7" xfId="3" applyFont="1" applyFill="1" applyBorder="1" applyAlignment="1">
      <alignment horizontal="center" vertical="center" wrapText="1"/>
    </xf>
    <xf numFmtId="0" fontId="3" fillId="2" borderId="4" xfId="3" applyFont="1" applyFill="1" applyBorder="1" applyAlignment="1">
      <alignment horizontal="center" vertical="center" wrapText="1"/>
    </xf>
    <xf numFmtId="0" fontId="3" fillId="2" borderId="7" xfId="3" applyFont="1" applyFill="1" applyBorder="1" applyAlignment="1">
      <alignment horizontal="center" vertical="center" wrapText="1"/>
    </xf>
    <xf numFmtId="4" fontId="13" fillId="2" borderId="0" xfId="0" applyNumberFormat="1" applyFont="1" applyFill="1" applyAlignment="1">
      <alignment horizontal="center"/>
    </xf>
    <xf numFmtId="2" fontId="0" fillId="2" borderId="1" xfId="0" applyNumberFormat="1" applyFill="1" applyBorder="1"/>
    <xf numFmtId="2" fontId="9" fillId="3" borderId="1" xfId="2" applyNumberFormat="1" applyFont="1" applyFill="1" applyBorder="1"/>
    <xf numFmtId="2" fontId="9" fillId="3" borderId="1" xfId="3" applyNumberFormat="1" applyFont="1" applyFill="1" applyBorder="1"/>
    <xf numFmtId="2" fontId="9" fillId="3" borderId="3" xfId="3" applyNumberFormat="1" applyFont="1" applyFill="1" applyBorder="1"/>
    <xf numFmtId="4" fontId="1" fillId="2" borderId="0" xfId="0" applyNumberFormat="1" applyFont="1" applyFill="1" applyAlignment="1">
      <alignment horizontal="left"/>
    </xf>
    <xf numFmtId="0" fontId="2" fillId="2" borderId="7" xfId="0" applyFont="1" applyFill="1" applyBorder="1" applyAlignment="1">
      <alignment horizontal="center" vertical="center"/>
    </xf>
    <xf numFmtId="0" fontId="2" fillId="2" borderId="4" xfId="3" applyFont="1" applyFill="1" applyBorder="1" applyAlignment="1">
      <alignment horizontal="left" vertical="center"/>
    </xf>
    <xf numFmtId="0" fontId="2" fillId="2" borderId="7" xfId="3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4" xfId="3" applyFont="1" applyFill="1" applyBorder="1" applyAlignment="1">
      <alignment horizontal="left" vertical="center" wrapText="1"/>
    </xf>
    <xf numFmtId="0" fontId="2" fillId="2" borderId="7" xfId="3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3" applyFont="1" applyFill="1" applyBorder="1" applyAlignment="1">
      <alignment horizontal="center" vertical="center" wrapText="1"/>
    </xf>
    <xf numFmtId="0" fontId="2" fillId="2" borderId="7" xfId="3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justify"/>
    </xf>
    <xf numFmtId="0" fontId="2" fillId="2" borderId="4" xfId="0" applyFont="1" applyFill="1" applyBorder="1" applyAlignment="1">
      <alignment horizontal="center" vertical="justify"/>
    </xf>
    <xf numFmtId="0" fontId="2" fillId="2" borderId="7" xfId="2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4" xfId="2" applyFont="1" applyFill="1" applyBorder="1" applyAlignment="1">
      <alignment horizontal="left" vertical="center"/>
    </xf>
    <xf numFmtId="0" fontId="2" fillId="2" borderId="3" xfId="2" applyFont="1" applyFill="1" applyBorder="1" applyAlignment="1">
      <alignment horizontal="left" vertical="center"/>
    </xf>
    <xf numFmtId="0" fontId="2" fillId="2" borderId="4" xfId="2" applyFont="1" applyFill="1" applyBorder="1" applyAlignment="1">
      <alignment horizontal="center" vertical="center"/>
    </xf>
    <xf numFmtId="0" fontId="2" fillId="2" borderId="3" xfId="2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justify" vertical="center"/>
    </xf>
    <xf numFmtId="0" fontId="2" fillId="2" borderId="7" xfId="0" applyFont="1" applyFill="1" applyBorder="1" applyAlignment="1">
      <alignment horizontal="justify" vertical="center"/>
    </xf>
    <xf numFmtId="4" fontId="3" fillId="2" borderId="0" xfId="2" applyNumberFormat="1" applyFont="1" applyFill="1" applyBorder="1" applyAlignment="1">
      <alignment horizontal="center" wrapText="1"/>
    </xf>
    <xf numFmtId="4" fontId="3" fillId="2" borderId="0" xfId="2" applyNumberFormat="1" applyFont="1" applyFill="1" applyBorder="1" applyAlignment="1">
      <alignment horizontal="center"/>
    </xf>
    <xf numFmtId="4" fontId="4" fillId="2" borderId="13" xfId="2" applyNumberFormat="1" applyFont="1" applyFill="1" applyBorder="1" applyAlignment="1">
      <alignment horizontal="center" vertical="center"/>
    </xf>
    <xf numFmtId="0" fontId="2" fillId="2" borderId="4" xfId="2" applyFont="1" applyFill="1" applyBorder="1" applyAlignment="1">
      <alignment horizontal="left" vertical="center" wrapText="1"/>
    </xf>
    <xf numFmtId="0" fontId="2" fillId="2" borderId="3" xfId="2" applyFont="1" applyFill="1" applyBorder="1" applyAlignment="1">
      <alignment horizontal="left" vertical="center" wrapText="1"/>
    </xf>
    <xf numFmtId="0" fontId="2" fillId="2" borderId="7" xfId="3" applyFont="1" applyFill="1" applyBorder="1" applyAlignment="1">
      <alignment horizontal="justify" vertical="center"/>
    </xf>
    <xf numFmtId="0" fontId="2" fillId="2" borderId="11" xfId="2" applyFont="1" applyFill="1" applyBorder="1" applyAlignment="1">
      <alignment horizontal="center" vertical="center"/>
    </xf>
    <xf numFmtId="0" fontId="2" fillId="2" borderId="8" xfId="2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center"/>
    </xf>
    <xf numFmtId="0" fontId="2" fillId="2" borderId="13" xfId="2" applyFont="1" applyFill="1" applyBorder="1" applyAlignment="1">
      <alignment horizontal="center"/>
    </xf>
    <xf numFmtId="0" fontId="2" fillId="2" borderId="7" xfId="2" applyFont="1" applyFill="1" applyBorder="1" applyAlignment="1">
      <alignment horizontal="justify" vertical="center"/>
    </xf>
    <xf numFmtId="0" fontId="2" fillId="2" borderId="3" xfId="2" applyFont="1" applyFill="1" applyBorder="1" applyAlignment="1">
      <alignment horizontal="justify" vertical="center"/>
    </xf>
    <xf numFmtId="0" fontId="2" fillId="2" borderId="4" xfId="3" applyFont="1" applyFill="1" applyBorder="1" applyAlignment="1">
      <alignment horizontal="justify" vertical="center"/>
    </xf>
    <xf numFmtId="0" fontId="2" fillId="2" borderId="7" xfId="2" applyFont="1" applyFill="1" applyBorder="1" applyAlignment="1">
      <alignment horizontal="left" vertical="center" wrapText="1"/>
    </xf>
    <xf numFmtId="0" fontId="2" fillId="2" borderId="6" xfId="3" applyFont="1" applyFill="1" applyBorder="1" applyAlignment="1">
      <alignment horizontal="left" vertical="center"/>
    </xf>
    <xf numFmtId="0" fontId="2" fillId="2" borderId="7" xfId="3" applyFont="1" applyFill="1" applyBorder="1" applyAlignment="1">
      <alignment horizontal="center" vertical="center"/>
    </xf>
    <xf numFmtId="0" fontId="3" fillId="2" borderId="4" xfId="3" applyFont="1" applyFill="1" applyBorder="1" applyAlignment="1">
      <alignment horizontal="center" vertical="center" wrapText="1"/>
    </xf>
    <xf numFmtId="0" fontId="3" fillId="2" borderId="7" xfId="3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center" vertical="center" wrapText="1"/>
    </xf>
    <xf numFmtId="14" fontId="2" fillId="2" borderId="7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center"/>
    </xf>
    <xf numFmtId="0" fontId="2" fillId="2" borderId="6" xfId="2" applyFont="1" applyFill="1" applyBorder="1" applyAlignment="1">
      <alignment horizontal="left" vertical="center"/>
    </xf>
    <xf numFmtId="0" fontId="3" fillId="2" borderId="7" xfId="2" applyFont="1" applyFill="1" applyBorder="1" applyAlignment="1">
      <alignment horizontal="center" vertical="center" wrapText="1"/>
    </xf>
    <xf numFmtId="14" fontId="2" fillId="2" borderId="7" xfId="2" applyNumberFormat="1" applyFont="1" applyFill="1" applyBorder="1" applyAlignment="1">
      <alignment horizontal="justify" vertical="center"/>
    </xf>
    <xf numFmtId="14" fontId="2" fillId="2" borderId="3" xfId="2" applyNumberFormat="1" applyFont="1" applyFill="1" applyBorder="1" applyAlignment="1">
      <alignment horizontal="justify" vertical="center"/>
    </xf>
    <xf numFmtId="0" fontId="2" fillId="2" borderId="8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7" xfId="2" applyFont="1" applyFill="1" applyBorder="1" applyAlignment="1">
      <alignment horizontal="justify" vertical="center" wrapText="1"/>
    </xf>
  </cellXfs>
  <cellStyles count="4">
    <cellStyle name="Currency" xfId="1" builtinId="4"/>
    <cellStyle name="Normal" xfId="0" builtinId="0"/>
    <cellStyle name="Normal_ord 03.2004" xfId="2"/>
    <cellStyle name="Normal_Sheet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24"/>
  <sheetViews>
    <sheetView tabSelected="1" workbookViewId="0">
      <pane ySplit="6" topLeftCell="A200" activePane="bottomLeft" state="frozen"/>
      <selection pane="bottomLeft" activeCell="AJ111" sqref="AJ111"/>
    </sheetView>
  </sheetViews>
  <sheetFormatPr defaultRowHeight="15"/>
  <cols>
    <col min="1" max="1" width="3.140625" customWidth="1"/>
    <col min="2" max="2" width="15.42578125" style="1" customWidth="1"/>
    <col min="3" max="7" width="9.140625" style="1" hidden="1" customWidth="1"/>
    <col min="8" max="8" width="9.28515625" style="42" customWidth="1"/>
    <col min="9" max="9" width="8.7109375" style="29" customWidth="1"/>
    <col min="10" max="10" width="8.42578125" style="1" customWidth="1"/>
    <col min="11" max="11" width="8.7109375" style="1" customWidth="1"/>
    <col min="12" max="12" width="8.140625" style="1" customWidth="1"/>
    <col min="13" max="13" width="8.5703125" style="1" hidden="1" customWidth="1"/>
    <col min="14" max="14" width="8.5703125" style="1" customWidth="1"/>
    <col min="15" max="15" width="7" style="1" customWidth="1"/>
    <col min="16" max="16" width="6.7109375" style="1" customWidth="1"/>
    <col min="17" max="17" width="7.42578125" style="1" customWidth="1"/>
    <col min="18" max="18" width="1.7109375" style="1" hidden="1" customWidth="1"/>
    <col min="19" max="19" width="9" style="1" customWidth="1"/>
    <col min="20" max="20" width="8.85546875" style="1" customWidth="1"/>
    <col min="21" max="21" width="9.7109375" style="1" hidden="1" customWidth="1"/>
    <col min="22" max="22" width="14.5703125" style="1" hidden="1" customWidth="1"/>
    <col min="23" max="30" width="0" style="1" hidden="1" customWidth="1"/>
    <col min="31" max="31" width="10.7109375" style="1" hidden="1" customWidth="1"/>
    <col min="32" max="32" width="10.42578125" style="1" hidden="1" customWidth="1"/>
    <col min="33" max="34" width="0" style="1" hidden="1" customWidth="1"/>
    <col min="35" max="35" width="8" style="1" customWidth="1"/>
  </cols>
  <sheetData>
    <row r="1" spans="1:35" ht="14.25" customHeight="1">
      <c r="A1" s="1"/>
      <c r="B1" s="2" t="s">
        <v>66</v>
      </c>
      <c r="C1" s="107"/>
      <c r="H1" s="2"/>
      <c r="I1" s="30"/>
      <c r="L1" s="2"/>
      <c r="M1" s="2"/>
      <c r="N1" s="2"/>
    </row>
    <row r="2" spans="1:35">
      <c r="A2" s="1"/>
      <c r="B2" s="2"/>
      <c r="C2" s="107"/>
      <c r="H2" s="2"/>
      <c r="I2" s="30"/>
      <c r="L2" s="2"/>
      <c r="M2" s="2"/>
      <c r="N2" s="2"/>
    </row>
    <row r="3" spans="1:35">
      <c r="A3" s="9"/>
      <c r="B3" s="28" t="s">
        <v>150</v>
      </c>
      <c r="C3" s="28"/>
      <c r="D3" s="28"/>
      <c r="E3" s="28"/>
      <c r="F3" s="28"/>
      <c r="G3" s="28"/>
      <c r="H3" s="28"/>
      <c r="I3" s="31"/>
      <c r="J3" s="28"/>
      <c r="K3" s="28"/>
      <c r="L3" s="28"/>
      <c r="M3" s="28"/>
      <c r="N3" s="28"/>
      <c r="O3" s="28"/>
      <c r="P3" s="28"/>
      <c r="Q3" s="28"/>
      <c r="R3" s="28"/>
      <c r="S3" s="28"/>
      <c r="T3" s="9"/>
    </row>
    <row r="4" spans="1:35" ht="15.75" customHeight="1">
      <c r="A4" s="9"/>
      <c r="B4" s="11"/>
      <c r="C4" s="11"/>
      <c r="D4" s="11"/>
      <c r="E4" s="11"/>
      <c r="F4" s="11"/>
      <c r="G4" s="11"/>
      <c r="H4" s="11"/>
      <c r="I4" s="32"/>
      <c r="J4" s="11"/>
      <c r="K4" s="11"/>
      <c r="L4" s="11"/>
      <c r="M4" s="11"/>
      <c r="N4" s="11"/>
      <c r="O4" s="11"/>
      <c r="P4" s="11"/>
      <c r="Q4" s="11"/>
      <c r="R4" s="11"/>
      <c r="S4" s="11"/>
      <c r="T4" s="9"/>
    </row>
    <row r="5" spans="1:35" s="1" customFormat="1">
      <c r="A5" s="241" t="s">
        <v>65</v>
      </c>
      <c r="B5" s="248" t="s">
        <v>64</v>
      </c>
      <c r="C5" s="246" t="s">
        <v>63</v>
      </c>
      <c r="D5" s="94" t="s">
        <v>62</v>
      </c>
      <c r="E5" s="95" t="s">
        <v>61</v>
      </c>
      <c r="F5" s="255" t="s">
        <v>60</v>
      </c>
      <c r="G5" s="248" t="s">
        <v>59</v>
      </c>
      <c r="H5" s="260" t="s">
        <v>58</v>
      </c>
      <c r="I5" s="260"/>
      <c r="J5" s="261"/>
      <c r="K5" s="99" t="s">
        <v>57</v>
      </c>
      <c r="L5" s="99" t="s">
        <v>133</v>
      </c>
      <c r="M5" s="99" t="s">
        <v>101</v>
      </c>
      <c r="N5" s="99" t="s">
        <v>101</v>
      </c>
      <c r="O5" s="38" t="s">
        <v>55</v>
      </c>
      <c r="P5" s="254" t="s">
        <v>56</v>
      </c>
      <c r="Q5" s="258" t="s">
        <v>115</v>
      </c>
      <c r="R5" s="259"/>
      <c r="S5" s="129" t="s">
        <v>54</v>
      </c>
      <c r="T5" s="94" t="s">
        <v>74</v>
      </c>
      <c r="AH5" s="164" t="s">
        <v>116</v>
      </c>
      <c r="AI5" s="91" t="s">
        <v>124</v>
      </c>
    </row>
    <row r="6" spans="1:35" s="1" customFormat="1">
      <c r="A6" s="242"/>
      <c r="B6" s="249"/>
      <c r="C6" s="247"/>
      <c r="D6" s="96" t="s">
        <v>53</v>
      </c>
      <c r="E6" s="97" t="s">
        <v>52</v>
      </c>
      <c r="F6" s="256"/>
      <c r="G6" s="249"/>
      <c r="H6" s="102" t="s">
        <v>51</v>
      </c>
      <c r="I6" s="103" t="s">
        <v>50</v>
      </c>
      <c r="J6" s="104" t="s">
        <v>49</v>
      </c>
      <c r="K6" s="100" t="s">
        <v>48</v>
      </c>
      <c r="L6" s="101" t="s">
        <v>151</v>
      </c>
      <c r="M6" s="101" t="s">
        <v>132</v>
      </c>
      <c r="N6" s="101" t="s">
        <v>131</v>
      </c>
      <c r="O6" s="39" t="s">
        <v>73</v>
      </c>
      <c r="P6" s="254"/>
      <c r="Q6" s="127">
        <v>43374</v>
      </c>
      <c r="R6" s="126"/>
      <c r="S6" s="209" t="s">
        <v>47</v>
      </c>
      <c r="T6" s="96" t="s">
        <v>46</v>
      </c>
      <c r="AH6" s="165" t="s">
        <v>117</v>
      </c>
      <c r="AI6" s="47" t="s">
        <v>123</v>
      </c>
    </row>
    <row r="7" spans="1:35" s="1" customFormat="1">
      <c r="A7" s="225">
        <v>1</v>
      </c>
      <c r="B7" s="43"/>
      <c r="C7" s="274"/>
      <c r="D7" s="243"/>
      <c r="E7" s="276"/>
      <c r="F7" s="265"/>
      <c r="G7" s="262"/>
      <c r="H7" s="166">
        <v>77084</v>
      </c>
      <c r="I7" s="137">
        <v>43402</v>
      </c>
      <c r="J7" s="167">
        <v>8324.4699999999993</v>
      </c>
      <c r="K7" s="167">
        <v>8324.4699999999993</v>
      </c>
      <c r="L7" s="167"/>
      <c r="M7" s="167"/>
      <c r="N7" s="167">
        <v>8324.4699999999993</v>
      </c>
      <c r="O7" s="138"/>
      <c r="P7" s="167"/>
      <c r="Q7" s="167"/>
      <c r="R7" s="167"/>
      <c r="S7" s="140">
        <f t="shared" ref="S7" si="0">J7-O7-P7-T7</f>
        <v>8324.4699999999993</v>
      </c>
      <c r="T7" s="167">
        <v>0</v>
      </c>
      <c r="U7" s="172"/>
      <c r="V7" s="173"/>
      <c r="W7" s="173"/>
      <c r="AD7" s="174"/>
      <c r="AE7" s="173"/>
      <c r="AF7" s="173"/>
      <c r="AH7" s="124"/>
      <c r="AI7" s="124"/>
    </row>
    <row r="8" spans="1:35" s="1" customFormat="1">
      <c r="A8" s="225"/>
      <c r="B8" s="43"/>
      <c r="C8" s="274"/>
      <c r="D8" s="243"/>
      <c r="E8" s="276"/>
      <c r="F8" s="265"/>
      <c r="G8" s="262"/>
      <c r="H8" s="166">
        <v>76566</v>
      </c>
      <c r="I8" s="137">
        <v>43404</v>
      </c>
      <c r="J8" s="167">
        <v>2572.21</v>
      </c>
      <c r="K8" s="167">
        <v>2572.21</v>
      </c>
      <c r="L8" s="167"/>
      <c r="M8" s="167"/>
      <c r="N8" s="167">
        <v>2572.21</v>
      </c>
      <c r="O8" s="138"/>
      <c r="P8" s="167"/>
      <c r="Q8" s="167"/>
      <c r="R8" s="167"/>
      <c r="S8" s="140">
        <f t="shared" ref="S8:S20" si="1">J8-O8-P8-T8</f>
        <v>2572.21</v>
      </c>
      <c r="T8" s="167">
        <v>0</v>
      </c>
      <c r="U8" s="172"/>
      <c r="V8" s="173"/>
      <c r="W8" s="173"/>
      <c r="AD8" s="174"/>
      <c r="AE8" s="173"/>
      <c r="AF8" s="173"/>
      <c r="AH8" s="124"/>
      <c r="AI8" s="124"/>
    </row>
    <row r="9" spans="1:35" s="1" customFormat="1">
      <c r="A9" s="225"/>
      <c r="B9" s="43"/>
      <c r="C9" s="274"/>
      <c r="D9" s="243"/>
      <c r="E9" s="276"/>
      <c r="F9" s="265"/>
      <c r="G9" s="262"/>
      <c r="H9" s="166">
        <v>76567</v>
      </c>
      <c r="I9" s="137">
        <v>43404</v>
      </c>
      <c r="J9" s="167">
        <v>3351.57</v>
      </c>
      <c r="K9" s="167">
        <v>3351.57</v>
      </c>
      <c r="L9" s="167"/>
      <c r="M9" s="167"/>
      <c r="N9" s="167">
        <v>3351.57</v>
      </c>
      <c r="O9" s="138"/>
      <c r="P9" s="167"/>
      <c r="Q9" s="167"/>
      <c r="R9" s="167"/>
      <c r="S9" s="140">
        <f t="shared" si="1"/>
        <v>3351.57</v>
      </c>
      <c r="T9" s="167">
        <v>0</v>
      </c>
      <c r="U9" s="172"/>
      <c r="V9" s="173"/>
      <c r="W9" s="173"/>
      <c r="AD9" s="174"/>
      <c r="AE9" s="173"/>
      <c r="AF9" s="173"/>
      <c r="AH9" s="124"/>
      <c r="AI9" s="124"/>
    </row>
    <row r="10" spans="1:35" s="1" customFormat="1">
      <c r="A10" s="225"/>
      <c r="B10" s="43" t="s">
        <v>28</v>
      </c>
      <c r="C10" s="274"/>
      <c r="D10" s="243"/>
      <c r="E10" s="276"/>
      <c r="F10" s="265"/>
      <c r="G10" s="262"/>
      <c r="H10" s="166">
        <v>76568</v>
      </c>
      <c r="I10" s="137">
        <v>43404</v>
      </c>
      <c r="J10" s="167">
        <v>1726.76</v>
      </c>
      <c r="K10" s="167">
        <v>1726.76</v>
      </c>
      <c r="L10" s="167"/>
      <c r="M10" s="167"/>
      <c r="N10" s="167">
        <v>1726.76</v>
      </c>
      <c r="O10" s="138"/>
      <c r="P10" s="167"/>
      <c r="Q10" s="167"/>
      <c r="R10" s="167"/>
      <c r="S10" s="140">
        <f t="shared" si="1"/>
        <v>1726.76</v>
      </c>
      <c r="T10" s="167">
        <v>0</v>
      </c>
      <c r="U10" s="174"/>
      <c r="V10" s="173"/>
      <c r="W10" s="173"/>
      <c r="AD10" s="174"/>
      <c r="AE10" s="173"/>
      <c r="AF10" s="173"/>
      <c r="AH10" s="124"/>
      <c r="AI10" s="124"/>
    </row>
    <row r="11" spans="1:35" s="1" customFormat="1">
      <c r="A11" s="225"/>
      <c r="B11" s="43" t="s">
        <v>67</v>
      </c>
      <c r="C11" s="274"/>
      <c r="D11" s="243"/>
      <c r="E11" s="276"/>
      <c r="F11" s="265"/>
      <c r="G11" s="262"/>
      <c r="H11" s="166">
        <v>76569</v>
      </c>
      <c r="I11" s="137">
        <v>43404</v>
      </c>
      <c r="J11" s="167">
        <v>886.33</v>
      </c>
      <c r="K11" s="167">
        <v>886.33</v>
      </c>
      <c r="L11" s="167"/>
      <c r="M11" s="167"/>
      <c r="N11" s="167">
        <v>886.33</v>
      </c>
      <c r="O11" s="138"/>
      <c r="P11" s="167"/>
      <c r="Q11" s="167"/>
      <c r="R11" s="167"/>
      <c r="S11" s="140">
        <f t="shared" si="1"/>
        <v>886.33</v>
      </c>
      <c r="T11" s="167">
        <v>0</v>
      </c>
      <c r="U11" s="174"/>
      <c r="V11" s="173"/>
      <c r="W11" s="173"/>
      <c r="AH11" s="124"/>
      <c r="AI11" s="124"/>
    </row>
    <row r="12" spans="1:35" s="1" customFormat="1">
      <c r="A12" s="225"/>
      <c r="B12" s="43"/>
      <c r="C12" s="274"/>
      <c r="D12" s="243"/>
      <c r="E12" s="276"/>
      <c r="F12" s="265"/>
      <c r="G12" s="262"/>
      <c r="H12" s="130">
        <v>77185</v>
      </c>
      <c r="I12" s="137">
        <v>43417</v>
      </c>
      <c r="J12" s="138">
        <v>1435.24</v>
      </c>
      <c r="K12" s="138">
        <v>1435.24</v>
      </c>
      <c r="L12" s="138">
        <v>1435.24</v>
      </c>
      <c r="M12" s="138"/>
      <c r="N12" s="138"/>
      <c r="O12" s="138"/>
      <c r="P12" s="138"/>
      <c r="Q12" s="138"/>
      <c r="R12" s="138"/>
      <c r="S12" s="140">
        <f t="shared" si="1"/>
        <v>1435.24</v>
      </c>
      <c r="T12" s="138">
        <v>0</v>
      </c>
      <c r="U12" s="174"/>
      <c r="V12" s="173"/>
      <c r="W12" s="173"/>
      <c r="AH12" s="124"/>
      <c r="AI12" s="124"/>
    </row>
    <row r="13" spans="1:35" s="1" customFormat="1">
      <c r="A13" s="225"/>
      <c r="B13" s="43"/>
      <c r="C13" s="274"/>
      <c r="D13" s="243"/>
      <c r="E13" s="276"/>
      <c r="F13" s="265"/>
      <c r="G13" s="262"/>
      <c r="H13" s="130">
        <v>77186</v>
      </c>
      <c r="I13" s="137">
        <v>43417</v>
      </c>
      <c r="J13" s="167">
        <v>923.44</v>
      </c>
      <c r="K13" s="167">
        <v>923.44</v>
      </c>
      <c r="L13" s="167">
        <v>923.44</v>
      </c>
      <c r="M13" s="167"/>
      <c r="N13" s="167"/>
      <c r="O13" s="138"/>
      <c r="P13" s="167"/>
      <c r="Q13" s="167"/>
      <c r="R13" s="167"/>
      <c r="S13" s="140">
        <f t="shared" si="1"/>
        <v>923.44</v>
      </c>
      <c r="T13" s="167">
        <v>0</v>
      </c>
      <c r="U13" s="175"/>
      <c r="V13" s="176"/>
      <c r="W13" s="176"/>
      <c r="AH13" s="91"/>
      <c r="AI13" s="124"/>
    </row>
    <row r="14" spans="1:35" s="1" customFormat="1">
      <c r="A14" s="225"/>
      <c r="B14" s="43"/>
      <c r="C14" s="274"/>
      <c r="D14" s="243"/>
      <c r="E14" s="276"/>
      <c r="F14" s="265"/>
      <c r="G14" s="262"/>
      <c r="H14" s="130">
        <v>77189</v>
      </c>
      <c r="I14" s="137">
        <v>43417</v>
      </c>
      <c r="J14" s="167">
        <v>15825.6</v>
      </c>
      <c r="K14" s="167">
        <v>15825.6</v>
      </c>
      <c r="L14" s="167">
        <v>15825.6</v>
      </c>
      <c r="M14" s="167"/>
      <c r="N14" s="167"/>
      <c r="O14" s="138"/>
      <c r="P14" s="167"/>
      <c r="Q14" s="167"/>
      <c r="R14" s="167"/>
      <c r="S14" s="140">
        <f t="shared" si="1"/>
        <v>15825.6</v>
      </c>
      <c r="T14" s="167">
        <v>0</v>
      </c>
      <c r="U14" s="175"/>
      <c r="V14" s="176"/>
      <c r="W14" s="176"/>
      <c r="AH14" s="91"/>
      <c r="AI14" s="124"/>
    </row>
    <row r="15" spans="1:35" s="1" customFormat="1">
      <c r="A15" s="225"/>
      <c r="B15" s="43"/>
      <c r="C15" s="274"/>
      <c r="D15" s="243"/>
      <c r="E15" s="276"/>
      <c r="F15" s="265"/>
      <c r="G15" s="262"/>
      <c r="H15" s="166">
        <v>77238</v>
      </c>
      <c r="I15" s="137">
        <v>43423</v>
      </c>
      <c r="J15" s="167">
        <v>4665.8500000000004</v>
      </c>
      <c r="K15" s="167">
        <v>4665.8500000000004</v>
      </c>
      <c r="L15" s="167">
        <v>4665.8500000000004</v>
      </c>
      <c r="M15" s="167"/>
      <c r="N15" s="167"/>
      <c r="O15" s="138"/>
      <c r="P15" s="167"/>
      <c r="Q15" s="167"/>
      <c r="R15" s="167"/>
      <c r="S15" s="140">
        <f t="shared" si="1"/>
        <v>4665.8500000000004</v>
      </c>
      <c r="T15" s="167">
        <v>0</v>
      </c>
      <c r="U15" s="175"/>
      <c r="V15" s="176"/>
      <c r="W15" s="176"/>
      <c r="AH15" s="91"/>
      <c r="AI15" s="124"/>
    </row>
    <row r="16" spans="1:35" s="1" customFormat="1">
      <c r="A16" s="225"/>
      <c r="B16" s="43"/>
      <c r="C16" s="274"/>
      <c r="D16" s="243"/>
      <c r="E16" s="276"/>
      <c r="F16" s="265"/>
      <c r="G16" s="262"/>
      <c r="H16" s="166">
        <v>77249</v>
      </c>
      <c r="I16" s="137">
        <v>43423</v>
      </c>
      <c r="J16" s="167">
        <v>22291.46</v>
      </c>
      <c r="K16" s="167">
        <v>21910.04</v>
      </c>
      <c r="L16" s="167">
        <v>21910.04</v>
      </c>
      <c r="M16" s="167"/>
      <c r="N16" s="167"/>
      <c r="O16" s="138"/>
      <c r="P16" s="167">
        <v>381.42</v>
      </c>
      <c r="Q16" s="167"/>
      <c r="R16" s="167"/>
      <c r="S16" s="140">
        <f t="shared" si="1"/>
        <v>21910.04</v>
      </c>
      <c r="T16" s="167">
        <v>0</v>
      </c>
      <c r="U16" s="175"/>
      <c r="V16" s="176"/>
      <c r="W16" s="176"/>
      <c r="AH16" s="91"/>
      <c r="AI16" s="124"/>
    </row>
    <row r="17" spans="1:35" s="1" customFormat="1">
      <c r="A17" s="225"/>
      <c r="B17" s="43"/>
      <c r="C17" s="274"/>
      <c r="D17" s="243"/>
      <c r="E17" s="276"/>
      <c r="F17" s="265"/>
      <c r="G17" s="262"/>
      <c r="H17" s="166">
        <v>77295</v>
      </c>
      <c r="I17" s="137">
        <v>43426</v>
      </c>
      <c r="J17" s="167">
        <v>6855.94</v>
      </c>
      <c r="K17" s="167">
        <v>6855.94</v>
      </c>
      <c r="L17" s="167">
        <v>6855.94</v>
      </c>
      <c r="M17" s="167"/>
      <c r="N17" s="167"/>
      <c r="O17" s="138"/>
      <c r="P17" s="167"/>
      <c r="Q17" s="167"/>
      <c r="R17" s="167"/>
      <c r="S17" s="140">
        <f t="shared" si="1"/>
        <v>6855.94</v>
      </c>
      <c r="T17" s="167">
        <v>0</v>
      </c>
      <c r="U17" s="175"/>
      <c r="V17" s="176"/>
      <c r="W17" s="176"/>
      <c r="AH17" s="91"/>
      <c r="AI17" s="124"/>
    </row>
    <row r="18" spans="1:35" s="1" customFormat="1">
      <c r="A18" s="225"/>
      <c r="B18" s="43"/>
      <c r="C18" s="274"/>
      <c r="D18" s="243"/>
      <c r="E18" s="276"/>
      <c r="F18" s="265"/>
      <c r="G18" s="262"/>
      <c r="H18" s="166">
        <v>77294</v>
      </c>
      <c r="I18" s="137">
        <v>43426</v>
      </c>
      <c r="J18" s="167">
        <v>818.52</v>
      </c>
      <c r="K18" s="167">
        <v>818.52</v>
      </c>
      <c r="L18" s="167">
        <v>818.52</v>
      </c>
      <c r="M18" s="167"/>
      <c r="N18" s="167"/>
      <c r="O18" s="138"/>
      <c r="P18" s="167"/>
      <c r="Q18" s="167"/>
      <c r="R18" s="167"/>
      <c r="S18" s="140">
        <f t="shared" si="1"/>
        <v>818.52</v>
      </c>
      <c r="T18" s="167">
        <v>0</v>
      </c>
      <c r="U18" s="175"/>
      <c r="V18" s="176"/>
      <c r="W18" s="176"/>
      <c r="AH18" s="91"/>
      <c r="AI18" s="124" t="s">
        <v>134</v>
      </c>
    </row>
    <row r="19" spans="1:35" s="1" customFormat="1">
      <c r="A19" s="225"/>
      <c r="B19" s="43"/>
      <c r="C19" s="274"/>
      <c r="D19" s="243"/>
      <c r="E19" s="276"/>
      <c r="F19" s="265"/>
      <c r="G19" s="262"/>
      <c r="H19" s="166">
        <v>77604</v>
      </c>
      <c r="I19" s="137">
        <v>43433</v>
      </c>
      <c r="J19" s="167">
        <v>3734.92</v>
      </c>
      <c r="K19" s="167">
        <v>3734.92</v>
      </c>
      <c r="L19" s="167">
        <v>3734.92</v>
      </c>
      <c r="M19" s="167"/>
      <c r="N19" s="167"/>
      <c r="O19" s="138"/>
      <c r="P19" s="167"/>
      <c r="Q19" s="167"/>
      <c r="R19" s="167"/>
      <c r="S19" s="140">
        <f t="shared" si="1"/>
        <v>0</v>
      </c>
      <c r="T19" s="167">
        <v>3734.92</v>
      </c>
      <c r="U19" s="175"/>
      <c r="V19" s="176"/>
      <c r="W19" s="176"/>
      <c r="AH19" s="91"/>
      <c r="AI19" s="124"/>
    </row>
    <row r="20" spans="1:35" s="1" customFormat="1">
      <c r="A20" s="225"/>
      <c r="B20" s="43"/>
      <c r="C20" s="274"/>
      <c r="D20" s="243"/>
      <c r="E20" s="276"/>
      <c r="F20" s="265"/>
      <c r="G20" s="262"/>
      <c r="H20" s="166">
        <v>77605</v>
      </c>
      <c r="I20" s="137">
        <v>43433</v>
      </c>
      <c r="J20" s="167">
        <v>11643.85</v>
      </c>
      <c r="K20" s="167">
        <v>11643.85</v>
      </c>
      <c r="L20" s="167">
        <v>11643.85</v>
      </c>
      <c r="M20" s="167"/>
      <c r="N20" s="167"/>
      <c r="O20" s="138"/>
      <c r="P20" s="167"/>
      <c r="Q20" s="167"/>
      <c r="R20" s="167"/>
      <c r="S20" s="140">
        <f t="shared" si="1"/>
        <v>0</v>
      </c>
      <c r="T20" s="167">
        <v>11643.85</v>
      </c>
      <c r="U20" s="175"/>
      <c r="V20" s="176"/>
      <c r="W20" s="176"/>
      <c r="AH20" s="91"/>
      <c r="AI20" s="124"/>
    </row>
    <row r="21" spans="1:35" s="1" customFormat="1">
      <c r="A21" s="225"/>
      <c r="B21" s="43"/>
      <c r="C21" s="274"/>
      <c r="D21" s="243"/>
      <c r="E21" s="276"/>
      <c r="F21" s="265"/>
      <c r="G21" s="262"/>
      <c r="H21" s="166"/>
      <c r="I21" s="137"/>
      <c r="J21" s="167"/>
      <c r="K21" s="167"/>
      <c r="L21" s="167"/>
      <c r="M21" s="167"/>
      <c r="N21" s="167"/>
      <c r="O21" s="138"/>
      <c r="P21" s="167"/>
      <c r="Q21" s="167"/>
      <c r="R21" s="167"/>
      <c r="S21" s="140"/>
      <c r="T21" s="167"/>
      <c r="U21" s="175"/>
      <c r="V21" s="176"/>
      <c r="W21" s="176"/>
      <c r="AH21" s="91"/>
      <c r="AI21" s="124"/>
    </row>
    <row r="22" spans="1:35" s="1" customFormat="1">
      <c r="A22" s="240"/>
      <c r="B22" s="105" t="s">
        <v>8</v>
      </c>
      <c r="C22" s="247"/>
      <c r="D22" s="249"/>
      <c r="E22" s="277"/>
      <c r="F22" s="256"/>
      <c r="G22" s="263"/>
      <c r="H22" s="142"/>
      <c r="I22" s="143"/>
      <c r="J22" s="144">
        <f t="shared" ref="J22:AG22" si="2">SUM(J7:J21)</f>
        <v>85056.16</v>
      </c>
      <c r="K22" s="144">
        <f t="shared" si="2"/>
        <v>84674.74</v>
      </c>
      <c r="L22" s="144">
        <f t="shared" si="2"/>
        <v>67813.399999999994</v>
      </c>
      <c r="M22" s="144">
        <f t="shared" si="2"/>
        <v>0</v>
      </c>
      <c r="N22" s="144">
        <f t="shared" si="2"/>
        <v>16861.34</v>
      </c>
      <c r="O22" s="144">
        <f t="shared" si="2"/>
        <v>0</v>
      </c>
      <c r="P22" s="144">
        <f t="shared" si="2"/>
        <v>381.42</v>
      </c>
      <c r="Q22" s="144">
        <f t="shared" si="2"/>
        <v>0</v>
      </c>
      <c r="R22" s="144">
        <f t="shared" si="2"/>
        <v>0</v>
      </c>
      <c r="S22" s="221">
        <f t="shared" si="2"/>
        <v>69295.97</v>
      </c>
      <c r="T22" s="221">
        <f t="shared" si="2"/>
        <v>15378.77</v>
      </c>
      <c r="U22" s="144">
        <f t="shared" si="2"/>
        <v>0</v>
      </c>
      <c r="V22" s="144">
        <f t="shared" si="2"/>
        <v>0</v>
      </c>
      <c r="W22" s="144">
        <f t="shared" si="2"/>
        <v>0</v>
      </c>
      <c r="X22" s="144">
        <f t="shared" si="2"/>
        <v>0</v>
      </c>
      <c r="Y22" s="144">
        <f t="shared" si="2"/>
        <v>0</v>
      </c>
      <c r="Z22" s="144">
        <f t="shared" si="2"/>
        <v>0</v>
      </c>
      <c r="AA22" s="144">
        <f t="shared" si="2"/>
        <v>0</v>
      </c>
      <c r="AB22" s="144">
        <f t="shared" si="2"/>
        <v>0</v>
      </c>
      <c r="AC22" s="144">
        <f t="shared" si="2"/>
        <v>0</v>
      </c>
      <c r="AD22" s="144">
        <f t="shared" si="2"/>
        <v>0</v>
      </c>
      <c r="AE22" s="144">
        <f t="shared" si="2"/>
        <v>0</v>
      </c>
      <c r="AF22" s="144">
        <f t="shared" si="2"/>
        <v>0</v>
      </c>
      <c r="AG22" s="144">
        <f t="shared" si="2"/>
        <v>0</v>
      </c>
      <c r="AH22" s="124"/>
      <c r="AI22" s="124"/>
    </row>
    <row r="23" spans="1:35" s="1" customFormat="1">
      <c r="A23" s="225">
        <v>2</v>
      </c>
      <c r="B23" s="275" t="s">
        <v>127</v>
      </c>
      <c r="C23" s="274"/>
      <c r="D23" s="243"/>
      <c r="E23" s="262"/>
      <c r="F23" s="265"/>
      <c r="G23" s="280"/>
      <c r="H23" s="141">
        <v>2400447</v>
      </c>
      <c r="I23" s="137">
        <v>43399</v>
      </c>
      <c r="J23" s="138">
        <v>36550.51</v>
      </c>
      <c r="K23" s="138">
        <v>36550.51</v>
      </c>
      <c r="L23" s="138"/>
      <c r="M23" s="138"/>
      <c r="N23" s="138">
        <v>36550.51</v>
      </c>
      <c r="O23" s="138"/>
      <c r="P23" s="138"/>
      <c r="Q23" s="138">
        <v>16332.31</v>
      </c>
      <c r="R23" s="138"/>
      <c r="S23" s="140">
        <v>20218.2</v>
      </c>
      <c r="T23" s="138">
        <v>0</v>
      </c>
      <c r="U23" s="141">
        <v>2400440</v>
      </c>
      <c r="V23" s="137">
        <v>43371</v>
      </c>
      <c r="W23" s="141">
        <v>1439.51</v>
      </c>
      <c r="X23" s="141">
        <v>1439.51</v>
      </c>
      <c r="Y23" s="141">
        <v>1439.51</v>
      </c>
      <c r="Z23" s="141"/>
      <c r="AA23" s="141"/>
      <c r="AB23" s="141"/>
      <c r="AC23" s="141"/>
      <c r="AD23" s="141"/>
      <c r="AE23" s="141"/>
      <c r="AF23" s="140">
        <f t="shared" ref="AF23:AF32" si="3">W23-AB23-AC23-AG23</f>
        <v>0</v>
      </c>
      <c r="AG23" s="141">
        <v>1439.51</v>
      </c>
      <c r="AH23" s="141">
        <v>2400440</v>
      </c>
      <c r="AI23" s="124"/>
    </row>
    <row r="24" spans="1:35" s="1" customFormat="1">
      <c r="A24" s="225"/>
      <c r="B24" s="275"/>
      <c r="C24" s="274"/>
      <c r="D24" s="243"/>
      <c r="E24" s="262"/>
      <c r="F24" s="265"/>
      <c r="G24" s="280"/>
      <c r="H24" s="141">
        <v>3500502</v>
      </c>
      <c r="I24" s="137">
        <v>43404</v>
      </c>
      <c r="J24" s="138">
        <v>2470.02</v>
      </c>
      <c r="K24" s="138">
        <v>2470.02</v>
      </c>
      <c r="L24" s="138"/>
      <c r="M24" s="138"/>
      <c r="N24" s="138">
        <v>2470.02</v>
      </c>
      <c r="O24" s="138"/>
      <c r="P24" s="138"/>
      <c r="Q24" s="138"/>
      <c r="R24" s="138"/>
      <c r="S24" s="140">
        <f t="shared" ref="S24:S27" si="4">J24-O24-P24-T24</f>
        <v>2470.02</v>
      </c>
      <c r="T24" s="138">
        <v>0</v>
      </c>
      <c r="U24" s="141">
        <v>2400441</v>
      </c>
      <c r="V24" s="137">
        <v>43371</v>
      </c>
      <c r="W24" s="138">
        <v>304</v>
      </c>
      <c r="X24" s="138">
        <v>304</v>
      </c>
      <c r="Y24" s="138">
        <v>304</v>
      </c>
      <c r="Z24" s="138"/>
      <c r="AA24" s="138"/>
      <c r="AB24" s="138"/>
      <c r="AC24" s="138"/>
      <c r="AD24" s="138"/>
      <c r="AE24" s="138"/>
      <c r="AF24" s="140">
        <f t="shared" si="3"/>
        <v>0</v>
      </c>
      <c r="AG24" s="138">
        <v>304</v>
      </c>
      <c r="AH24" s="141">
        <v>2400441</v>
      </c>
      <c r="AI24" s="124"/>
    </row>
    <row r="25" spans="1:35" s="1" customFormat="1">
      <c r="A25" s="225"/>
      <c r="B25" s="275"/>
      <c r="C25" s="274"/>
      <c r="D25" s="243"/>
      <c r="E25" s="262"/>
      <c r="F25" s="265"/>
      <c r="G25" s="280"/>
      <c r="H25" s="141">
        <v>2400454</v>
      </c>
      <c r="I25" s="137">
        <v>43404</v>
      </c>
      <c r="J25" s="138">
        <v>2075.15</v>
      </c>
      <c r="K25" s="138">
        <v>2075.15</v>
      </c>
      <c r="L25" s="138"/>
      <c r="M25" s="138"/>
      <c r="N25" s="138">
        <v>2075.15</v>
      </c>
      <c r="O25" s="138"/>
      <c r="P25" s="138"/>
      <c r="Q25" s="138"/>
      <c r="R25" s="138"/>
      <c r="S25" s="140">
        <f t="shared" si="4"/>
        <v>2075.15</v>
      </c>
      <c r="T25" s="138">
        <v>0</v>
      </c>
      <c r="U25" s="141">
        <v>2400442</v>
      </c>
      <c r="V25" s="137">
        <v>43371</v>
      </c>
      <c r="W25" s="138">
        <v>1129.24</v>
      </c>
      <c r="X25" s="138">
        <v>1129.24</v>
      </c>
      <c r="Y25" s="138">
        <v>1129.24</v>
      </c>
      <c r="Z25" s="138"/>
      <c r="AA25" s="138"/>
      <c r="AB25" s="138"/>
      <c r="AC25" s="138"/>
      <c r="AD25" s="138"/>
      <c r="AE25" s="138"/>
      <c r="AF25" s="140">
        <f t="shared" si="3"/>
        <v>0</v>
      </c>
      <c r="AG25" s="138">
        <v>1129.24</v>
      </c>
      <c r="AH25" s="141">
        <v>2400442</v>
      </c>
      <c r="AI25" s="124"/>
    </row>
    <row r="26" spans="1:35" s="1" customFormat="1">
      <c r="A26" s="225"/>
      <c r="B26" s="275"/>
      <c r="C26" s="274"/>
      <c r="D26" s="243"/>
      <c r="E26" s="262"/>
      <c r="F26" s="265"/>
      <c r="G26" s="280"/>
      <c r="H26" s="141">
        <v>2400455</v>
      </c>
      <c r="I26" s="137">
        <v>43404</v>
      </c>
      <c r="J26" s="138">
        <v>2693.04</v>
      </c>
      <c r="K26" s="138">
        <v>2693.04</v>
      </c>
      <c r="L26" s="138"/>
      <c r="M26" s="138"/>
      <c r="N26" s="138">
        <v>2693.04</v>
      </c>
      <c r="O26" s="138"/>
      <c r="P26" s="138"/>
      <c r="Q26" s="138"/>
      <c r="R26" s="138"/>
      <c r="S26" s="140">
        <f t="shared" si="4"/>
        <v>2693.04</v>
      </c>
      <c r="T26" s="138">
        <v>0</v>
      </c>
      <c r="U26" s="141">
        <v>2400443</v>
      </c>
      <c r="V26" s="137">
        <v>43371</v>
      </c>
      <c r="W26" s="138">
        <v>4516.97</v>
      </c>
      <c r="X26" s="138">
        <v>4516.97</v>
      </c>
      <c r="Y26" s="138">
        <v>4516.97</v>
      </c>
      <c r="Z26" s="138"/>
      <c r="AA26" s="138"/>
      <c r="AB26" s="138"/>
      <c r="AC26" s="138"/>
      <c r="AD26" s="138"/>
      <c r="AE26" s="138"/>
      <c r="AF26" s="140">
        <f t="shared" si="3"/>
        <v>0</v>
      </c>
      <c r="AG26" s="138">
        <v>4516.97</v>
      </c>
      <c r="AH26" s="141">
        <v>2400443</v>
      </c>
      <c r="AI26" s="124"/>
    </row>
    <row r="27" spans="1:35" s="1" customFormat="1">
      <c r="A27" s="225"/>
      <c r="B27" s="275"/>
      <c r="C27" s="274"/>
      <c r="D27" s="243"/>
      <c r="E27" s="262"/>
      <c r="F27" s="265"/>
      <c r="G27" s="280"/>
      <c r="H27" s="141">
        <v>2400457</v>
      </c>
      <c r="I27" s="137">
        <v>43404</v>
      </c>
      <c r="J27" s="138">
        <v>6030.15</v>
      </c>
      <c r="K27" s="138">
        <v>6030.15</v>
      </c>
      <c r="L27" s="138"/>
      <c r="M27" s="138"/>
      <c r="N27" s="138">
        <v>6030.15</v>
      </c>
      <c r="O27" s="138"/>
      <c r="P27" s="138"/>
      <c r="Q27" s="138"/>
      <c r="R27" s="138"/>
      <c r="S27" s="140">
        <f t="shared" si="4"/>
        <v>6030.15</v>
      </c>
      <c r="T27" s="138">
        <v>0</v>
      </c>
      <c r="U27" s="141">
        <v>2400444</v>
      </c>
      <c r="V27" s="137">
        <v>43371</v>
      </c>
      <c r="W27" s="138">
        <v>4516.97</v>
      </c>
      <c r="X27" s="138">
        <v>4516.97</v>
      </c>
      <c r="Y27" s="138">
        <v>4516.97</v>
      </c>
      <c r="Z27" s="138"/>
      <c r="AA27" s="138"/>
      <c r="AB27" s="138"/>
      <c r="AC27" s="138"/>
      <c r="AD27" s="138"/>
      <c r="AE27" s="138"/>
      <c r="AF27" s="140">
        <f t="shared" si="3"/>
        <v>0</v>
      </c>
      <c r="AG27" s="138">
        <v>4516.97</v>
      </c>
      <c r="AH27" s="141">
        <v>2400444</v>
      </c>
      <c r="AI27" s="124"/>
    </row>
    <row r="28" spans="1:35" s="1" customFormat="1">
      <c r="A28" s="225"/>
      <c r="B28" s="275"/>
      <c r="C28" s="274"/>
      <c r="D28" s="243"/>
      <c r="E28" s="262"/>
      <c r="F28" s="265"/>
      <c r="G28" s="280"/>
      <c r="H28" s="141">
        <v>2400456</v>
      </c>
      <c r="I28" s="137">
        <v>43404</v>
      </c>
      <c r="J28" s="138">
        <v>4516.97</v>
      </c>
      <c r="K28" s="138">
        <v>4516.97</v>
      </c>
      <c r="L28" s="138"/>
      <c r="M28" s="138"/>
      <c r="N28" s="138">
        <v>4516.97</v>
      </c>
      <c r="O28" s="138"/>
      <c r="P28" s="138"/>
      <c r="Q28" s="138"/>
      <c r="R28" s="138"/>
      <c r="S28" s="140">
        <f>J28-O28-P28-T28</f>
        <v>4516.97</v>
      </c>
      <c r="T28" s="138">
        <v>0</v>
      </c>
      <c r="U28" s="141">
        <v>2400428</v>
      </c>
      <c r="V28" s="137">
        <v>43371</v>
      </c>
      <c r="W28" s="138">
        <v>247.8</v>
      </c>
      <c r="X28" s="138">
        <v>247.8</v>
      </c>
      <c r="Y28" s="138">
        <v>247.8</v>
      </c>
      <c r="Z28" s="138"/>
      <c r="AA28" s="138"/>
      <c r="AB28" s="138"/>
      <c r="AC28" s="138"/>
      <c r="AD28" s="138"/>
      <c r="AE28" s="138"/>
      <c r="AF28" s="140">
        <f t="shared" si="3"/>
        <v>0</v>
      </c>
      <c r="AG28" s="138">
        <v>247.8</v>
      </c>
      <c r="AH28" s="141">
        <v>2400428</v>
      </c>
      <c r="AI28" s="124"/>
    </row>
    <row r="29" spans="1:35" s="1" customFormat="1">
      <c r="A29" s="225"/>
      <c r="B29" s="275"/>
      <c r="C29" s="274"/>
      <c r="D29" s="243"/>
      <c r="E29" s="262"/>
      <c r="F29" s="265"/>
      <c r="G29" s="280"/>
      <c r="H29" s="141">
        <v>2400453</v>
      </c>
      <c r="I29" s="137">
        <v>43404</v>
      </c>
      <c r="J29" s="138">
        <v>17804.900000000001</v>
      </c>
      <c r="K29" s="138">
        <v>17804.900000000001</v>
      </c>
      <c r="L29" s="138"/>
      <c r="M29" s="138"/>
      <c r="N29" s="138">
        <v>17804.900000000001</v>
      </c>
      <c r="O29" s="138"/>
      <c r="P29" s="138"/>
      <c r="Q29" s="138"/>
      <c r="R29" s="138"/>
      <c r="S29" s="140">
        <f>J29-O29-P29-T29</f>
        <v>17804.900000000001</v>
      </c>
      <c r="T29" s="138">
        <v>0</v>
      </c>
      <c r="U29" s="141">
        <v>2400427</v>
      </c>
      <c r="V29" s="137">
        <v>43371</v>
      </c>
      <c r="W29" s="138">
        <v>2459.1999999999998</v>
      </c>
      <c r="X29" s="138">
        <v>2459.1999999999998</v>
      </c>
      <c r="Y29" s="138">
        <v>2459.1999999999998</v>
      </c>
      <c r="Z29" s="138"/>
      <c r="AA29" s="138"/>
      <c r="AB29" s="138"/>
      <c r="AC29" s="138"/>
      <c r="AD29" s="138"/>
      <c r="AE29" s="138"/>
      <c r="AF29" s="140">
        <f t="shared" si="3"/>
        <v>0</v>
      </c>
      <c r="AG29" s="138">
        <v>2459.1999999999998</v>
      </c>
      <c r="AH29" s="141">
        <v>2400427</v>
      </c>
      <c r="AI29" s="124"/>
    </row>
    <row r="30" spans="1:35" s="1" customFormat="1">
      <c r="A30" s="225"/>
      <c r="B30" s="275"/>
      <c r="C30" s="274"/>
      <c r="D30" s="243"/>
      <c r="E30" s="262"/>
      <c r="F30" s="265"/>
      <c r="G30" s="280"/>
      <c r="H30" s="141">
        <v>1200538</v>
      </c>
      <c r="I30" s="137">
        <v>43404</v>
      </c>
      <c r="J30" s="138">
        <v>6803.16</v>
      </c>
      <c r="K30" s="138">
        <v>6803.16</v>
      </c>
      <c r="L30" s="138"/>
      <c r="M30" s="138"/>
      <c r="N30" s="138">
        <v>6803.16</v>
      </c>
      <c r="O30" s="138"/>
      <c r="P30" s="138"/>
      <c r="Q30" s="138"/>
      <c r="R30" s="138"/>
      <c r="S30" s="140">
        <f>J30-O30-P30-T30</f>
        <v>6803.16</v>
      </c>
      <c r="T30" s="138">
        <v>0</v>
      </c>
      <c r="U30" s="141">
        <v>2400426</v>
      </c>
      <c r="V30" s="137">
        <v>43371</v>
      </c>
      <c r="W30" s="138">
        <v>242</v>
      </c>
      <c r="X30" s="138">
        <v>242</v>
      </c>
      <c r="Y30" s="138">
        <v>242</v>
      </c>
      <c r="Z30" s="138"/>
      <c r="AA30" s="138"/>
      <c r="AB30" s="138"/>
      <c r="AC30" s="138"/>
      <c r="AD30" s="138"/>
      <c r="AE30" s="138"/>
      <c r="AF30" s="140">
        <f t="shared" si="3"/>
        <v>0</v>
      </c>
      <c r="AG30" s="138">
        <v>242</v>
      </c>
      <c r="AH30" s="141">
        <v>2400426</v>
      </c>
      <c r="AI30" s="124"/>
    </row>
    <row r="31" spans="1:35" s="1" customFormat="1">
      <c r="A31" s="225"/>
      <c r="B31" s="275"/>
      <c r="C31" s="274"/>
      <c r="D31" s="243"/>
      <c r="E31" s="262"/>
      <c r="F31" s="265"/>
      <c r="G31" s="280"/>
      <c r="H31" s="141">
        <v>2400462</v>
      </c>
      <c r="I31" s="137">
        <v>43433</v>
      </c>
      <c r="J31" s="138">
        <v>52137.7</v>
      </c>
      <c r="K31" s="138">
        <v>52137.7</v>
      </c>
      <c r="L31" s="138">
        <v>52137.7</v>
      </c>
      <c r="M31" s="138"/>
      <c r="N31" s="138"/>
      <c r="O31" s="138"/>
      <c r="P31" s="138"/>
      <c r="Q31" s="138"/>
      <c r="R31" s="138"/>
      <c r="S31" s="140">
        <f t="shared" ref="S31:S35" si="5">J31-O31-P31-T31</f>
        <v>0</v>
      </c>
      <c r="T31" s="138">
        <v>52137.7</v>
      </c>
      <c r="U31" s="141">
        <v>2400429</v>
      </c>
      <c r="V31" s="137">
        <v>43371</v>
      </c>
      <c r="W31" s="138">
        <v>497.72</v>
      </c>
      <c r="X31" s="138">
        <v>497.72</v>
      </c>
      <c r="Y31" s="138">
        <v>497.72</v>
      </c>
      <c r="Z31" s="138"/>
      <c r="AA31" s="138"/>
      <c r="AB31" s="138"/>
      <c r="AC31" s="138"/>
      <c r="AD31" s="138"/>
      <c r="AE31" s="138"/>
      <c r="AF31" s="140">
        <f t="shared" si="3"/>
        <v>0</v>
      </c>
      <c r="AG31" s="138">
        <v>497.72</v>
      </c>
      <c r="AH31" s="141">
        <v>2400429</v>
      </c>
      <c r="AI31" s="124"/>
    </row>
    <row r="32" spans="1:35" s="1" customFormat="1">
      <c r="A32" s="225"/>
      <c r="B32" s="275"/>
      <c r="C32" s="274"/>
      <c r="D32" s="243"/>
      <c r="E32" s="262"/>
      <c r="F32" s="265"/>
      <c r="G32" s="280"/>
      <c r="H32" s="141">
        <v>2400461</v>
      </c>
      <c r="I32" s="137">
        <v>43433</v>
      </c>
      <c r="J32" s="138">
        <v>4466.25</v>
      </c>
      <c r="K32" s="138">
        <v>4395.72</v>
      </c>
      <c r="L32" s="138">
        <v>4395.72</v>
      </c>
      <c r="M32" s="138"/>
      <c r="N32" s="138"/>
      <c r="O32" s="138"/>
      <c r="P32" s="138">
        <v>70.53</v>
      </c>
      <c r="Q32" s="138"/>
      <c r="R32" s="138"/>
      <c r="S32" s="140">
        <f t="shared" si="5"/>
        <v>0</v>
      </c>
      <c r="T32" s="138">
        <v>4395.72</v>
      </c>
      <c r="U32" s="141">
        <v>2400430</v>
      </c>
      <c r="V32" s="137">
        <v>43371</v>
      </c>
      <c r="W32" s="138">
        <v>2503.3000000000002</v>
      </c>
      <c r="X32" s="138">
        <v>2503.3000000000002</v>
      </c>
      <c r="Y32" s="138">
        <v>2503.3000000000002</v>
      </c>
      <c r="Z32" s="138"/>
      <c r="AA32" s="138"/>
      <c r="AB32" s="138"/>
      <c r="AC32" s="138"/>
      <c r="AD32" s="138"/>
      <c r="AE32" s="138"/>
      <c r="AF32" s="140">
        <f t="shared" si="3"/>
        <v>0</v>
      </c>
      <c r="AG32" s="138">
        <v>2503.3000000000002</v>
      </c>
      <c r="AH32" s="141">
        <v>2400430</v>
      </c>
      <c r="AI32" s="124"/>
    </row>
    <row r="33" spans="1:35" s="1" customFormat="1">
      <c r="A33" s="225"/>
      <c r="B33" s="275"/>
      <c r="C33" s="274"/>
      <c r="D33" s="243"/>
      <c r="E33" s="262"/>
      <c r="F33" s="265"/>
      <c r="G33" s="280"/>
      <c r="H33" s="141">
        <v>2400460</v>
      </c>
      <c r="I33" s="137">
        <v>43433</v>
      </c>
      <c r="J33" s="138">
        <v>50501.64</v>
      </c>
      <c r="K33" s="138">
        <v>50501.64</v>
      </c>
      <c r="L33" s="138">
        <v>50501.64</v>
      </c>
      <c r="M33" s="138"/>
      <c r="N33" s="138"/>
      <c r="O33" s="138"/>
      <c r="P33" s="138"/>
      <c r="Q33" s="138"/>
      <c r="R33" s="138"/>
      <c r="S33" s="140">
        <f t="shared" si="5"/>
        <v>0</v>
      </c>
      <c r="T33" s="138">
        <v>50501.64</v>
      </c>
      <c r="U33" s="141"/>
      <c r="V33" s="137"/>
      <c r="W33" s="138"/>
      <c r="X33" s="138"/>
      <c r="Y33" s="138"/>
      <c r="Z33" s="138"/>
      <c r="AA33" s="138"/>
      <c r="AB33" s="138"/>
      <c r="AC33" s="138"/>
      <c r="AD33" s="138"/>
      <c r="AE33" s="138"/>
      <c r="AF33" s="140"/>
      <c r="AG33" s="138"/>
      <c r="AH33" s="141"/>
      <c r="AI33" s="124"/>
    </row>
    <row r="34" spans="1:35" s="1" customFormat="1">
      <c r="A34" s="225"/>
      <c r="B34" s="275"/>
      <c r="C34" s="274"/>
      <c r="D34" s="243"/>
      <c r="E34" s="262"/>
      <c r="F34" s="265"/>
      <c r="G34" s="280"/>
      <c r="H34" s="141">
        <v>2400463</v>
      </c>
      <c r="I34" s="137">
        <v>43433</v>
      </c>
      <c r="J34" s="138">
        <v>769.42</v>
      </c>
      <c r="K34" s="138">
        <v>769.42</v>
      </c>
      <c r="L34" s="138">
        <v>769.42</v>
      </c>
      <c r="M34" s="138"/>
      <c r="N34" s="138"/>
      <c r="O34" s="138"/>
      <c r="P34" s="138"/>
      <c r="Q34" s="138"/>
      <c r="R34" s="138"/>
      <c r="S34" s="140">
        <f t="shared" si="5"/>
        <v>0</v>
      </c>
      <c r="T34" s="138">
        <v>769.42</v>
      </c>
      <c r="U34" s="141"/>
      <c r="V34" s="137"/>
      <c r="W34" s="138"/>
      <c r="X34" s="138"/>
      <c r="Y34" s="138"/>
      <c r="Z34" s="138"/>
      <c r="AA34" s="138"/>
      <c r="AB34" s="138"/>
      <c r="AC34" s="138"/>
      <c r="AD34" s="138"/>
      <c r="AE34" s="138"/>
      <c r="AF34" s="140"/>
      <c r="AG34" s="138"/>
      <c r="AH34" s="141"/>
      <c r="AI34" s="124"/>
    </row>
    <row r="35" spans="1:35" s="1" customFormat="1">
      <c r="A35" s="225"/>
      <c r="B35" s="275"/>
      <c r="C35" s="274"/>
      <c r="D35" s="243"/>
      <c r="E35" s="262"/>
      <c r="F35" s="265"/>
      <c r="G35" s="280"/>
      <c r="H35" s="141">
        <v>1200553</v>
      </c>
      <c r="I35" s="137">
        <v>43433</v>
      </c>
      <c r="J35" s="138">
        <v>2431.06</v>
      </c>
      <c r="K35" s="138">
        <v>2431.06</v>
      </c>
      <c r="L35" s="138">
        <v>2431.06</v>
      </c>
      <c r="M35" s="138"/>
      <c r="N35" s="138"/>
      <c r="O35" s="138"/>
      <c r="P35" s="138"/>
      <c r="Q35" s="138"/>
      <c r="R35" s="138"/>
      <c r="S35" s="140">
        <f t="shared" si="5"/>
        <v>0</v>
      </c>
      <c r="T35" s="138">
        <v>2431.06</v>
      </c>
      <c r="U35" s="141"/>
      <c r="V35" s="137"/>
      <c r="W35" s="138"/>
      <c r="X35" s="138"/>
      <c r="Y35" s="138"/>
      <c r="Z35" s="138"/>
      <c r="AA35" s="138"/>
      <c r="AB35" s="138"/>
      <c r="AC35" s="138"/>
      <c r="AD35" s="138"/>
      <c r="AE35" s="138"/>
      <c r="AF35" s="140"/>
      <c r="AG35" s="138"/>
      <c r="AH35" s="141"/>
      <c r="AI35" s="124"/>
    </row>
    <row r="36" spans="1:35" s="1" customFormat="1">
      <c r="A36" s="225"/>
      <c r="B36" s="275"/>
      <c r="C36" s="274"/>
      <c r="D36" s="243"/>
      <c r="E36" s="262"/>
      <c r="F36" s="265"/>
      <c r="G36" s="280"/>
      <c r="H36" s="141"/>
      <c r="I36" s="137"/>
      <c r="J36" s="138"/>
      <c r="K36" s="138"/>
      <c r="L36" s="138"/>
      <c r="M36" s="138"/>
      <c r="N36" s="138"/>
      <c r="O36" s="138"/>
      <c r="P36" s="138"/>
      <c r="Q36" s="138"/>
      <c r="R36" s="138"/>
      <c r="S36" s="140"/>
      <c r="T36" s="138"/>
      <c r="U36" s="141">
        <v>62660358</v>
      </c>
      <c r="V36" s="137">
        <v>43371</v>
      </c>
      <c r="W36" s="138">
        <v>2291.6731428571402</v>
      </c>
      <c r="X36" s="138">
        <v>1820.57257142857</v>
      </c>
      <c r="Y36" s="138">
        <v>1349.472</v>
      </c>
      <c r="Z36" s="138">
        <v>878.37142857142999</v>
      </c>
      <c r="AA36" s="138">
        <v>407.27085714286</v>
      </c>
      <c r="AB36" s="138"/>
      <c r="AC36" s="138"/>
      <c r="AD36" s="138"/>
      <c r="AE36" s="138"/>
      <c r="AF36" s="140">
        <f t="shared" ref="AF36" si="6">W36-AB36-AC36-AG36</f>
        <v>-2805.3268571428598</v>
      </c>
      <c r="AG36" s="138">
        <v>5097</v>
      </c>
      <c r="AH36" s="141">
        <v>62660358</v>
      </c>
      <c r="AI36" s="124"/>
    </row>
    <row r="37" spans="1:35" s="1" customFormat="1">
      <c r="A37" s="225"/>
      <c r="B37" s="275"/>
      <c r="C37" s="274"/>
      <c r="D37" s="243"/>
      <c r="E37" s="262"/>
      <c r="F37" s="265"/>
      <c r="G37" s="280"/>
      <c r="H37" s="141">
        <v>2400352</v>
      </c>
      <c r="I37" s="137"/>
      <c r="J37" s="138"/>
      <c r="K37" s="138"/>
      <c r="L37" s="138"/>
      <c r="M37" s="138"/>
      <c r="N37" s="138"/>
      <c r="O37" s="138"/>
      <c r="P37" s="138"/>
      <c r="Q37" s="138"/>
      <c r="R37" s="138"/>
      <c r="S37" s="140"/>
      <c r="T37" s="138"/>
      <c r="U37" s="172"/>
      <c r="V37" s="173"/>
      <c r="W37" s="173"/>
      <c r="AH37" s="124"/>
      <c r="AI37" s="124">
        <v>-253.7</v>
      </c>
    </row>
    <row r="38" spans="1:35" s="1" customFormat="1">
      <c r="A38" s="26"/>
      <c r="B38" s="27" t="s">
        <v>8</v>
      </c>
      <c r="C38" s="50"/>
      <c r="D38" s="204"/>
      <c r="E38" s="51"/>
      <c r="F38" s="52"/>
      <c r="G38" s="51"/>
      <c r="H38" s="145"/>
      <c r="I38" s="146"/>
      <c r="J38" s="45">
        <f t="shared" ref="J38:AI38" si="7">SUM(J23:J37)</f>
        <v>189249.97</v>
      </c>
      <c r="K38" s="45">
        <f t="shared" si="7"/>
        <v>189179.44000000003</v>
      </c>
      <c r="L38" s="45">
        <f t="shared" si="7"/>
        <v>110235.54</v>
      </c>
      <c r="M38" s="45">
        <f t="shared" si="7"/>
        <v>0</v>
      </c>
      <c r="N38" s="45">
        <f t="shared" si="7"/>
        <v>78943.900000000009</v>
      </c>
      <c r="O38" s="45">
        <f t="shared" si="7"/>
        <v>0</v>
      </c>
      <c r="P38" s="45">
        <f t="shared" si="7"/>
        <v>70.53</v>
      </c>
      <c r="Q38" s="45">
        <f t="shared" si="7"/>
        <v>16332.31</v>
      </c>
      <c r="R38" s="45">
        <f t="shared" si="7"/>
        <v>0</v>
      </c>
      <c r="S38" s="45">
        <f t="shared" si="7"/>
        <v>62611.590000000011</v>
      </c>
      <c r="T38" s="45">
        <f t="shared" si="7"/>
        <v>110235.54</v>
      </c>
      <c r="U38" s="45">
        <f t="shared" si="7"/>
        <v>86664708</v>
      </c>
      <c r="V38" s="45">
        <f t="shared" si="7"/>
        <v>477081</v>
      </c>
      <c r="W38" s="45">
        <f t="shared" si="7"/>
        <v>20148.383142857139</v>
      </c>
      <c r="X38" s="45">
        <f t="shared" si="7"/>
        <v>19677.282571428568</v>
      </c>
      <c r="Y38" s="45">
        <f t="shared" si="7"/>
        <v>19206.182000000001</v>
      </c>
      <c r="Z38" s="45">
        <f t="shared" si="7"/>
        <v>878.37142857142999</v>
      </c>
      <c r="AA38" s="45">
        <f t="shared" si="7"/>
        <v>407.27085714286</v>
      </c>
      <c r="AB38" s="45">
        <f t="shared" si="7"/>
        <v>0</v>
      </c>
      <c r="AC38" s="45">
        <f t="shared" si="7"/>
        <v>0</v>
      </c>
      <c r="AD38" s="45">
        <f t="shared" si="7"/>
        <v>0</v>
      </c>
      <c r="AE38" s="45">
        <f t="shared" si="7"/>
        <v>0</v>
      </c>
      <c r="AF38" s="45">
        <f t="shared" si="7"/>
        <v>-2805.3268571428598</v>
      </c>
      <c r="AG38" s="45">
        <f t="shared" si="7"/>
        <v>22953.71</v>
      </c>
      <c r="AH38" s="45">
        <f t="shared" si="7"/>
        <v>86664708</v>
      </c>
      <c r="AI38" s="45">
        <f t="shared" si="7"/>
        <v>-253.7</v>
      </c>
    </row>
    <row r="39" spans="1:35" s="1" customFormat="1" ht="15" customHeight="1">
      <c r="A39" s="230">
        <v>3</v>
      </c>
      <c r="B39" s="228" t="s">
        <v>45</v>
      </c>
      <c r="C39" s="244" t="s">
        <v>24</v>
      </c>
      <c r="D39" s="230">
        <v>214</v>
      </c>
      <c r="E39" s="232" t="s">
        <v>11</v>
      </c>
      <c r="F39" s="232" t="s">
        <v>24</v>
      </c>
      <c r="G39" s="250" t="s">
        <v>44</v>
      </c>
      <c r="H39" s="142">
        <v>320181384</v>
      </c>
      <c r="I39" s="137">
        <v>43404</v>
      </c>
      <c r="J39" s="140">
        <v>5761.43</v>
      </c>
      <c r="K39" s="140">
        <v>5761.43</v>
      </c>
      <c r="L39" s="140"/>
      <c r="M39" s="140"/>
      <c r="N39" s="140">
        <v>5761.43</v>
      </c>
      <c r="O39" s="138"/>
      <c r="P39" s="138"/>
      <c r="Q39" s="138"/>
      <c r="R39" s="138"/>
      <c r="S39" s="140">
        <f t="shared" ref="S39:S45" si="8">J39-O39-P39-T39</f>
        <v>5761.43</v>
      </c>
      <c r="T39" s="140">
        <v>0</v>
      </c>
      <c r="U39" s="174"/>
      <c r="V39" s="173"/>
      <c r="W39" s="173"/>
      <c r="AH39" s="124"/>
      <c r="AI39" s="124"/>
    </row>
    <row r="40" spans="1:35" s="1" customFormat="1" ht="15" customHeight="1">
      <c r="A40" s="225"/>
      <c r="B40" s="229"/>
      <c r="C40" s="245"/>
      <c r="D40" s="225"/>
      <c r="E40" s="233"/>
      <c r="F40" s="233"/>
      <c r="G40" s="251"/>
      <c r="H40" s="142">
        <v>320181305</v>
      </c>
      <c r="I40" s="137">
        <v>43404</v>
      </c>
      <c r="J40" s="192">
        <v>13764.37</v>
      </c>
      <c r="K40" s="192">
        <v>13764.37</v>
      </c>
      <c r="L40" s="191"/>
      <c r="M40" s="191"/>
      <c r="N40" s="192">
        <v>13764.37</v>
      </c>
      <c r="O40" s="191"/>
      <c r="P40" s="191"/>
      <c r="Q40" s="191"/>
      <c r="R40" s="191"/>
      <c r="S40" s="140">
        <f t="shared" si="8"/>
        <v>13764.37</v>
      </c>
      <c r="T40" s="140">
        <v>0</v>
      </c>
      <c r="U40" s="174"/>
      <c r="V40" s="173"/>
      <c r="W40" s="173"/>
      <c r="AH40" s="124"/>
      <c r="AI40" s="124"/>
    </row>
    <row r="41" spans="1:35" s="1" customFormat="1" ht="15" customHeight="1">
      <c r="A41" s="225"/>
      <c r="B41" s="229"/>
      <c r="C41" s="245"/>
      <c r="D41" s="225"/>
      <c r="E41" s="233"/>
      <c r="F41" s="233"/>
      <c r="G41" s="251"/>
      <c r="H41" s="142">
        <v>320181313</v>
      </c>
      <c r="I41" s="137">
        <v>43404</v>
      </c>
      <c r="J41" s="140">
        <v>10595.08</v>
      </c>
      <c r="K41" s="140">
        <v>10595.08</v>
      </c>
      <c r="L41" s="140"/>
      <c r="M41" s="140"/>
      <c r="N41" s="140">
        <v>10595.08</v>
      </c>
      <c r="O41" s="140"/>
      <c r="P41" s="140"/>
      <c r="Q41" s="140"/>
      <c r="R41" s="140"/>
      <c r="S41" s="140">
        <f t="shared" si="8"/>
        <v>10595.08</v>
      </c>
      <c r="T41" s="140">
        <v>0</v>
      </c>
      <c r="U41" s="174"/>
      <c r="V41" s="173"/>
      <c r="W41" s="173"/>
      <c r="AH41" s="124"/>
      <c r="AI41" s="124"/>
    </row>
    <row r="42" spans="1:35" s="1" customFormat="1" ht="15" customHeight="1">
      <c r="A42" s="225"/>
      <c r="B42" s="229"/>
      <c r="C42" s="245"/>
      <c r="D42" s="225"/>
      <c r="E42" s="233"/>
      <c r="F42" s="233"/>
      <c r="G42" s="251"/>
      <c r="H42" s="142">
        <v>320181450</v>
      </c>
      <c r="I42" s="137">
        <v>43419</v>
      </c>
      <c r="J42" s="140">
        <v>17053.45</v>
      </c>
      <c r="K42" s="140">
        <v>17053.45</v>
      </c>
      <c r="L42" s="140">
        <v>17053.45</v>
      </c>
      <c r="M42" s="140"/>
      <c r="N42" s="140"/>
      <c r="O42" s="138"/>
      <c r="P42" s="138"/>
      <c r="Q42" s="138"/>
      <c r="R42" s="138"/>
      <c r="S42" s="140">
        <f t="shared" si="8"/>
        <v>17053.45</v>
      </c>
      <c r="T42" s="140">
        <v>0</v>
      </c>
      <c r="U42" s="174"/>
      <c r="V42" s="173"/>
      <c r="W42" s="173"/>
      <c r="AH42" s="124"/>
      <c r="AI42" s="124"/>
    </row>
    <row r="43" spans="1:35" s="1" customFormat="1" ht="15.75" customHeight="1">
      <c r="A43" s="225"/>
      <c r="B43" s="229"/>
      <c r="C43" s="245"/>
      <c r="D43" s="225"/>
      <c r="E43" s="233"/>
      <c r="F43" s="233"/>
      <c r="G43" s="251"/>
      <c r="H43" s="142">
        <v>320181486</v>
      </c>
      <c r="I43" s="137">
        <v>43433</v>
      </c>
      <c r="J43" s="192">
        <v>13764.37</v>
      </c>
      <c r="K43" s="192">
        <v>13764.37</v>
      </c>
      <c r="L43" s="192">
        <v>13764.37</v>
      </c>
      <c r="M43" s="191"/>
      <c r="N43" s="192"/>
      <c r="O43" s="191"/>
      <c r="P43" s="191"/>
      <c r="Q43" s="191"/>
      <c r="R43" s="191"/>
      <c r="S43" s="140">
        <f t="shared" si="8"/>
        <v>0</v>
      </c>
      <c r="T43" s="192">
        <v>13764.37</v>
      </c>
      <c r="U43" s="193"/>
      <c r="V43" s="194"/>
      <c r="W43" s="194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191"/>
      <c r="AI43" s="191"/>
    </row>
    <row r="44" spans="1:35" s="1" customFormat="1" ht="15" customHeight="1">
      <c r="A44" s="225"/>
      <c r="B44" s="229"/>
      <c r="C44" s="245"/>
      <c r="D44" s="225"/>
      <c r="E44" s="233"/>
      <c r="F44" s="233"/>
      <c r="G44" s="251"/>
      <c r="H44" s="142">
        <v>320181549</v>
      </c>
      <c r="I44" s="137">
        <v>43433</v>
      </c>
      <c r="J44" s="140">
        <v>3545.32</v>
      </c>
      <c r="K44" s="140">
        <v>3545.32</v>
      </c>
      <c r="L44" s="140">
        <v>3545.32</v>
      </c>
      <c r="M44" s="140"/>
      <c r="N44" s="140"/>
      <c r="O44" s="140"/>
      <c r="P44" s="140"/>
      <c r="Q44" s="140"/>
      <c r="R44" s="140"/>
      <c r="S44" s="140">
        <f t="shared" si="8"/>
        <v>0</v>
      </c>
      <c r="T44" s="140">
        <v>3545.32</v>
      </c>
      <c r="U44" s="174"/>
      <c r="V44" s="173"/>
      <c r="W44" s="173"/>
      <c r="AH44" s="124"/>
      <c r="AI44" s="124"/>
    </row>
    <row r="45" spans="1:35" s="1" customFormat="1" ht="15" customHeight="1">
      <c r="A45" s="225"/>
      <c r="B45" s="229"/>
      <c r="C45" s="245"/>
      <c r="D45" s="225"/>
      <c r="E45" s="233"/>
      <c r="F45" s="233"/>
      <c r="G45" s="251"/>
      <c r="H45" s="142">
        <v>320181487</v>
      </c>
      <c r="I45" s="137">
        <v>43433</v>
      </c>
      <c r="J45" s="140">
        <v>13780.3</v>
      </c>
      <c r="K45" s="140">
        <v>13780.3</v>
      </c>
      <c r="L45" s="140">
        <v>13780.3</v>
      </c>
      <c r="M45" s="140"/>
      <c r="N45" s="140"/>
      <c r="O45" s="138"/>
      <c r="P45" s="138"/>
      <c r="Q45" s="138"/>
      <c r="R45" s="138"/>
      <c r="S45" s="140">
        <f t="shared" si="8"/>
        <v>0</v>
      </c>
      <c r="T45" s="140">
        <v>13780.3</v>
      </c>
      <c r="U45" s="172"/>
      <c r="V45" s="173"/>
      <c r="W45" s="173"/>
      <c r="AH45" s="124"/>
      <c r="AI45" s="124"/>
    </row>
    <row r="46" spans="1:35" s="1" customFormat="1">
      <c r="A46" s="225"/>
      <c r="B46" s="229"/>
      <c r="C46" s="245"/>
      <c r="D46" s="225"/>
      <c r="E46" s="233"/>
      <c r="F46" s="233"/>
      <c r="G46" s="251"/>
      <c r="H46" s="142"/>
      <c r="I46" s="137"/>
      <c r="J46" s="124"/>
      <c r="K46" s="124"/>
      <c r="L46" s="124"/>
      <c r="M46" s="124"/>
      <c r="N46" s="124"/>
      <c r="O46" s="124"/>
      <c r="P46" s="124"/>
      <c r="Q46" s="124"/>
      <c r="R46" s="124"/>
      <c r="S46" s="140"/>
      <c r="T46" s="124"/>
      <c r="U46" s="172">
        <v>30834.38</v>
      </c>
      <c r="V46" s="173" t="s">
        <v>92</v>
      </c>
      <c r="W46" s="173" t="s">
        <v>93</v>
      </c>
      <c r="AH46" s="124"/>
      <c r="AI46" s="124"/>
    </row>
    <row r="47" spans="1:35" s="1" customFormat="1">
      <c r="A47" s="132"/>
      <c r="B47" s="23" t="s">
        <v>8</v>
      </c>
      <c r="C47" s="205"/>
      <c r="D47" s="198"/>
      <c r="E47" s="206"/>
      <c r="F47" s="200"/>
      <c r="G47" s="206"/>
      <c r="H47" s="147"/>
      <c r="I47" s="148"/>
      <c r="J47" s="125">
        <f t="shared" ref="J47:AG47" si="9">SUM(J39:J46)</f>
        <v>78264.320000000007</v>
      </c>
      <c r="K47" s="125">
        <f t="shared" si="9"/>
        <v>78264.320000000007</v>
      </c>
      <c r="L47" s="125">
        <f t="shared" si="9"/>
        <v>48143.44</v>
      </c>
      <c r="M47" s="125">
        <f t="shared" si="9"/>
        <v>0</v>
      </c>
      <c r="N47" s="125">
        <f t="shared" si="9"/>
        <v>30120.880000000005</v>
      </c>
      <c r="O47" s="125">
        <f t="shared" si="9"/>
        <v>0</v>
      </c>
      <c r="P47" s="125">
        <f t="shared" si="9"/>
        <v>0</v>
      </c>
      <c r="Q47" s="125">
        <f t="shared" si="9"/>
        <v>0</v>
      </c>
      <c r="R47" s="125">
        <f t="shared" si="9"/>
        <v>0</v>
      </c>
      <c r="S47" s="223">
        <f t="shared" si="9"/>
        <v>47174.33</v>
      </c>
      <c r="T47" s="223">
        <f t="shared" si="9"/>
        <v>31089.99</v>
      </c>
      <c r="U47" s="44">
        <f t="shared" si="9"/>
        <v>30834.38</v>
      </c>
      <c r="V47" s="44">
        <f t="shared" si="9"/>
        <v>0</v>
      </c>
      <c r="W47" s="44">
        <f t="shared" si="9"/>
        <v>0</v>
      </c>
      <c r="X47" s="44">
        <f t="shared" si="9"/>
        <v>0</v>
      </c>
      <c r="Y47" s="44">
        <f t="shared" si="9"/>
        <v>0</v>
      </c>
      <c r="Z47" s="44">
        <f t="shared" si="9"/>
        <v>0</v>
      </c>
      <c r="AA47" s="44">
        <f t="shared" si="9"/>
        <v>0</v>
      </c>
      <c r="AB47" s="44">
        <f t="shared" si="9"/>
        <v>0</v>
      </c>
      <c r="AC47" s="44">
        <f t="shared" si="9"/>
        <v>0</v>
      </c>
      <c r="AD47" s="44">
        <f t="shared" si="9"/>
        <v>0</v>
      </c>
      <c r="AE47" s="44">
        <f t="shared" si="9"/>
        <v>0</v>
      </c>
      <c r="AF47" s="44">
        <f t="shared" si="9"/>
        <v>0</v>
      </c>
      <c r="AG47" s="163">
        <f t="shared" si="9"/>
        <v>0</v>
      </c>
      <c r="AH47" s="124"/>
      <c r="AI47" s="124"/>
    </row>
    <row r="48" spans="1:35" s="1" customFormat="1" ht="15" customHeight="1">
      <c r="A48" s="230">
        <v>4</v>
      </c>
      <c r="B48" s="228" t="s">
        <v>43</v>
      </c>
      <c r="C48" s="232" t="s">
        <v>37</v>
      </c>
      <c r="D48" s="237">
        <v>230</v>
      </c>
      <c r="E48" s="234" t="s">
        <v>11</v>
      </c>
      <c r="F48" s="232" t="s">
        <v>37</v>
      </c>
      <c r="G48" s="250" t="s">
        <v>42</v>
      </c>
      <c r="H48" s="130">
        <v>1473</v>
      </c>
      <c r="I48" s="137">
        <v>43404</v>
      </c>
      <c r="J48" s="138">
        <v>3454.66</v>
      </c>
      <c r="K48" s="138">
        <v>3454.66</v>
      </c>
      <c r="L48" s="138"/>
      <c r="M48" s="130"/>
      <c r="N48" s="138">
        <v>3454.66</v>
      </c>
      <c r="O48" s="130"/>
      <c r="P48" s="130"/>
      <c r="Q48" s="130"/>
      <c r="R48" s="130"/>
      <c r="S48" s="140">
        <f t="shared" ref="S48:S50" si="10">J48-O48-P48-T48</f>
        <v>3454.66</v>
      </c>
      <c r="T48" s="138">
        <v>0</v>
      </c>
      <c r="U48" s="174">
        <v>3290.1</v>
      </c>
      <c r="V48" s="173" t="s">
        <v>89</v>
      </c>
      <c r="W48" s="173" t="s">
        <v>83</v>
      </c>
      <c r="AH48" s="124"/>
      <c r="AI48" s="124"/>
    </row>
    <row r="49" spans="1:35" s="1" customFormat="1">
      <c r="A49" s="225"/>
      <c r="B49" s="229"/>
      <c r="C49" s="233"/>
      <c r="D49" s="236"/>
      <c r="E49" s="235"/>
      <c r="F49" s="233"/>
      <c r="G49" s="251"/>
      <c r="H49" s="130">
        <v>1474</v>
      </c>
      <c r="I49" s="137">
        <v>43404</v>
      </c>
      <c r="J49" s="149">
        <v>628.12</v>
      </c>
      <c r="K49" s="149">
        <v>628.12</v>
      </c>
      <c r="L49" s="149"/>
      <c r="M49" s="149"/>
      <c r="N49" s="149">
        <v>628.12</v>
      </c>
      <c r="O49" s="149"/>
      <c r="P49" s="149"/>
      <c r="Q49" s="149"/>
      <c r="R49" s="149"/>
      <c r="S49" s="140">
        <f>J49-O49-P49-T49</f>
        <v>628.12</v>
      </c>
      <c r="T49" s="149">
        <v>0</v>
      </c>
      <c r="AD49" s="174">
        <v>2392.8000000000002</v>
      </c>
      <c r="AE49" s="173" t="s">
        <v>112</v>
      </c>
      <c r="AF49" s="173" t="s">
        <v>104</v>
      </c>
      <c r="AH49" s="124"/>
      <c r="AI49" s="124"/>
    </row>
    <row r="50" spans="1:35" s="1" customFormat="1">
      <c r="A50" s="225"/>
      <c r="B50" s="229"/>
      <c r="C50" s="233"/>
      <c r="D50" s="236"/>
      <c r="E50" s="235"/>
      <c r="F50" s="233"/>
      <c r="G50" s="251"/>
      <c r="H50" s="130">
        <v>1489</v>
      </c>
      <c r="I50" s="137">
        <v>43433</v>
      </c>
      <c r="J50" s="149">
        <v>2512.48</v>
      </c>
      <c r="K50" s="149">
        <v>2512.48</v>
      </c>
      <c r="L50" s="149">
        <v>2512.48</v>
      </c>
      <c r="M50" s="149"/>
      <c r="N50" s="149"/>
      <c r="O50" s="149"/>
      <c r="P50" s="149"/>
      <c r="Q50" s="149"/>
      <c r="R50" s="149"/>
      <c r="S50" s="140">
        <f t="shared" si="10"/>
        <v>0</v>
      </c>
      <c r="T50" s="149">
        <v>2512.48</v>
      </c>
      <c r="AH50" s="124"/>
      <c r="AI50" s="124"/>
    </row>
    <row r="51" spans="1:35" s="1" customFormat="1">
      <c r="A51" s="132"/>
      <c r="B51" s="23" t="s">
        <v>8</v>
      </c>
      <c r="C51" s="205"/>
      <c r="D51" s="198"/>
      <c r="E51" s="206"/>
      <c r="F51" s="200"/>
      <c r="G51" s="206"/>
      <c r="H51" s="147"/>
      <c r="I51" s="148"/>
      <c r="J51" s="125">
        <f>SUM(J48:J50)</f>
        <v>6595.26</v>
      </c>
      <c r="K51" s="125">
        <f>SUM(K48:K50)</f>
        <v>6595.26</v>
      </c>
      <c r="L51" s="45">
        <f>SUM(L48:L50)</f>
        <v>2512.48</v>
      </c>
      <c r="M51" s="45">
        <f t="shared" ref="M51:N51" si="11">SUM(M48:M50)</f>
        <v>0</v>
      </c>
      <c r="N51" s="45">
        <f t="shared" si="11"/>
        <v>4082.7799999999997</v>
      </c>
      <c r="O51" s="125">
        <f t="shared" ref="O51:T51" si="12">SUM(O48:O50)</f>
        <v>0</v>
      </c>
      <c r="P51" s="125">
        <f t="shared" si="12"/>
        <v>0</v>
      </c>
      <c r="Q51" s="125">
        <f t="shared" si="12"/>
        <v>0</v>
      </c>
      <c r="R51" s="125">
        <f t="shared" si="12"/>
        <v>0</v>
      </c>
      <c r="S51" s="223">
        <f t="shared" si="12"/>
        <v>4082.7799999999997</v>
      </c>
      <c r="T51" s="222">
        <f t="shared" si="12"/>
        <v>2512.48</v>
      </c>
      <c r="AH51" s="124"/>
      <c r="AI51" s="124"/>
    </row>
    <row r="52" spans="1:35" s="1" customFormat="1" ht="15" customHeight="1">
      <c r="A52" s="230">
        <v>5</v>
      </c>
      <c r="B52" s="228" t="s">
        <v>41</v>
      </c>
      <c r="C52" s="232" t="s">
        <v>37</v>
      </c>
      <c r="D52" s="230">
        <v>24</v>
      </c>
      <c r="E52" s="232" t="s">
        <v>11</v>
      </c>
      <c r="F52" s="232" t="s">
        <v>37</v>
      </c>
      <c r="G52" s="250" t="s">
        <v>40</v>
      </c>
      <c r="H52" s="145">
        <v>91837</v>
      </c>
      <c r="I52" s="137">
        <v>43404</v>
      </c>
      <c r="J52" s="130">
        <v>23192.05</v>
      </c>
      <c r="K52" s="130">
        <v>23192.05</v>
      </c>
      <c r="L52" s="130"/>
      <c r="M52" s="130"/>
      <c r="N52" s="130">
        <v>23192.05</v>
      </c>
      <c r="O52" s="130"/>
      <c r="P52" s="130"/>
      <c r="Q52" s="130"/>
      <c r="R52" s="130"/>
      <c r="S52" s="140">
        <f t="shared" ref="S52:S54" si="13">J52-O52-P52-T52</f>
        <v>23192.05</v>
      </c>
      <c r="T52" s="130">
        <v>0</v>
      </c>
      <c r="AH52" s="124"/>
      <c r="AI52" s="124"/>
    </row>
    <row r="53" spans="1:35" s="1" customFormat="1">
      <c r="A53" s="225"/>
      <c r="B53" s="229"/>
      <c r="C53" s="233"/>
      <c r="D53" s="225"/>
      <c r="E53" s="233"/>
      <c r="F53" s="233"/>
      <c r="G53" s="251"/>
      <c r="H53" s="145">
        <v>91838</v>
      </c>
      <c r="I53" s="137">
        <v>43404</v>
      </c>
      <c r="J53" s="151">
        <v>15125.25</v>
      </c>
      <c r="K53" s="151">
        <v>15125.25</v>
      </c>
      <c r="L53" s="151"/>
      <c r="M53" s="151"/>
      <c r="N53" s="151">
        <v>15125.25</v>
      </c>
      <c r="O53" s="125"/>
      <c r="P53" s="125"/>
      <c r="Q53" s="125"/>
      <c r="R53" s="125"/>
      <c r="S53" s="140">
        <f t="shared" si="13"/>
        <v>15125.25</v>
      </c>
      <c r="T53" s="151">
        <v>0</v>
      </c>
      <c r="U53" s="174"/>
      <c r="V53" s="173"/>
      <c r="W53" s="173"/>
      <c r="AH53" s="124"/>
      <c r="AI53" s="124"/>
    </row>
    <row r="54" spans="1:35" s="1" customFormat="1">
      <c r="A54" s="225"/>
      <c r="B54" s="229"/>
      <c r="C54" s="233"/>
      <c r="D54" s="225"/>
      <c r="E54" s="233"/>
      <c r="F54" s="233"/>
      <c r="G54" s="251"/>
      <c r="H54" s="145">
        <v>91839</v>
      </c>
      <c r="I54" s="137">
        <v>43430</v>
      </c>
      <c r="J54" s="151">
        <v>12100.2</v>
      </c>
      <c r="K54" s="151">
        <v>12100.2</v>
      </c>
      <c r="L54" s="151">
        <v>12100.2</v>
      </c>
      <c r="M54" s="151"/>
      <c r="N54" s="151"/>
      <c r="O54" s="125"/>
      <c r="P54" s="125"/>
      <c r="Q54" s="125"/>
      <c r="R54" s="125"/>
      <c r="S54" s="140">
        <f t="shared" si="13"/>
        <v>12100.2</v>
      </c>
      <c r="T54" s="151">
        <v>0</v>
      </c>
      <c r="U54" s="174"/>
      <c r="V54" s="173"/>
      <c r="W54" s="173"/>
      <c r="AH54" s="124"/>
      <c r="AI54" s="124"/>
    </row>
    <row r="55" spans="1:35" s="1" customFormat="1">
      <c r="A55" s="132"/>
      <c r="B55" s="23" t="s">
        <v>8</v>
      </c>
      <c r="C55" s="205"/>
      <c r="D55" s="198"/>
      <c r="E55" s="53"/>
      <c r="F55" s="200"/>
      <c r="G55" s="206"/>
      <c r="H55" s="147"/>
      <c r="I55" s="148"/>
      <c r="J55" s="125">
        <f>SUM(J52:J54)</f>
        <v>50417.5</v>
      </c>
      <c r="K55" s="125">
        <f>SUM(K52:K54)</f>
        <v>50417.5</v>
      </c>
      <c r="L55" s="125">
        <f>SUM(L52:L54)</f>
        <v>12100.2</v>
      </c>
      <c r="M55" s="125">
        <f t="shared" ref="M55:N55" si="14">SUM(M52:M54)</f>
        <v>0</v>
      </c>
      <c r="N55" s="125">
        <f t="shared" si="14"/>
        <v>38317.300000000003</v>
      </c>
      <c r="O55" s="125">
        <f t="shared" ref="O55:AG55" si="15">SUM(O52:O54)</f>
        <v>0</v>
      </c>
      <c r="P55" s="125">
        <f t="shared" si="15"/>
        <v>0</v>
      </c>
      <c r="Q55" s="125">
        <f t="shared" si="15"/>
        <v>0</v>
      </c>
      <c r="R55" s="125">
        <f t="shared" si="15"/>
        <v>0</v>
      </c>
      <c r="S55" s="125">
        <f t="shared" si="15"/>
        <v>50417.5</v>
      </c>
      <c r="T55" s="125">
        <f t="shared" si="15"/>
        <v>0</v>
      </c>
      <c r="U55" s="44">
        <f t="shared" si="15"/>
        <v>0</v>
      </c>
      <c r="V55" s="44">
        <f t="shared" si="15"/>
        <v>0</v>
      </c>
      <c r="W55" s="44">
        <f t="shared" si="15"/>
        <v>0</v>
      </c>
      <c r="X55" s="44">
        <f t="shared" si="15"/>
        <v>0</v>
      </c>
      <c r="Y55" s="44">
        <f t="shared" si="15"/>
        <v>0</v>
      </c>
      <c r="Z55" s="44">
        <f t="shared" si="15"/>
        <v>0</v>
      </c>
      <c r="AA55" s="44">
        <f t="shared" si="15"/>
        <v>0</v>
      </c>
      <c r="AB55" s="44">
        <f t="shared" si="15"/>
        <v>0</v>
      </c>
      <c r="AC55" s="44">
        <f t="shared" si="15"/>
        <v>0</v>
      </c>
      <c r="AD55" s="44">
        <f t="shared" si="15"/>
        <v>0</v>
      </c>
      <c r="AE55" s="44">
        <f t="shared" si="15"/>
        <v>0</v>
      </c>
      <c r="AF55" s="44">
        <f t="shared" si="15"/>
        <v>0</v>
      </c>
      <c r="AG55" s="163">
        <f t="shared" si="15"/>
        <v>0</v>
      </c>
      <c r="AH55" s="124"/>
      <c r="AI55" s="124"/>
    </row>
    <row r="56" spans="1:35" s="1" customFormat="1" ht="15" customHeight="1">
      <c r="A56" s="230">
        <v>6</v>
      </c>
      <c r="B56" s="228" t="s">
        <v>39</v>
      </c>
      <c r="C56" s="244" t="s">
        <v>10</v>
      </c>
      <c r="D56" s="230">
        <v>215</v>
      </c>
      <c r="E56" s="264" t="s">
        <v>11</v>
      </c>
      <c r="F56" s="232" t="s">
        <v>10</v>
      </c>
      <c r="G56" s="250" t="s">
        <v>38</v>
      </c>
      <c r="H56" s="145">
        <v>1470935</v>
      </c>
      <c r="I56" s="137">
        <v>43404</v>
      </c>
      <c r="J56" s="140">
        <v>14116.9</v>
      </c>
      <c r="K56" s="140">
        <v>14116.9</v>
      </c>
      <c r="L56" s="140"/>
      <c r="M56" s="140"/>
      <c r="N56" s="140">
        <v>14116.9</v>
      </c>
      <c r="O56" s="140"/>
      <c r="P56" s="140"/>
      <c r="Q56" s="140"/>
      <c r="R56" s="140"/>
      <c r="S56" s="140">
        <f t="shared" ref="S56:S58" si="16">J56-O56-P56-T56</f>
        <v>14116.9</v>
      </c>
      <c r="T56" s="140">
        <v>0</v>
      </c>
      <c r="U56" s="174"/>
      <c r="V56" s="173"/>
      <c r="W56" s="173"/>
      <c r="AH56" s="124"/>
      <c r="AI56" s="124"/>
    </row>
    <row r="57" spans="1:35" s="1" customFormat="1">
      <c r="A57" s="225"/>
      <c r="B57" s="229"/>
      <c r="C57" s="245"/>
      <c r="D57" s="225"/>
      <c r="E57" s="257"/>
      <c r="F57" s="233"/>
      <c r="G57" s="251"/>
      <c r="H57" s="145">
        <v>1475847</v>
      </c>
      <c r="I57" s="137">
        <v>43433</v>
      </c>
      <c r="J57" s="140">
        <v>973.27</v>
      </c>
      <c r="K57" s="140">
        <v>973.27</v>
      </c>
      <c r="L57" s="140">
        <v>973.27</v>
      </c>
      <c r="M57" s="140"/>
      <c r="N57" s="140"/>
      <c r="O57" s="140"/>
      <c r="P57" s="140"/>
      <c r="Q57" s="140"/>
      <c r="R57" s="140"/>
      <c r="S57" s="140">
        <f t="shared" si="16"/>
        <v>0</v>
      </c>
      <c r="T57" s="140">
        <v>973.27</v>
      </c>
      <c r="U57" s="174">
        <v>12652.51</v>
      </c>
      <c r="V57" s="173" t="s">
        <v>86</v>
      </c>
      <c r="W57" s="173" t="s">
        <v>83</v>
      </c>
      <c r="AD57" s="174">
        <v>22385.21</v>
      </c>
      <c r="AE57" s="173" t="s">
        <v>106</v>
      </c>
      <c r="AF57" s="173" t="s">
        <v>104</v>
      </c>
      <c r="AH57" s="124"/>
      <c r="AI57" s="124"/>
    </row>
    <row r="58" spans="1:35" s="1" customFormat="1">
      <c r="A58" s="225"/>
      <c r="B58" s="229"/>
      <c r="C58" s="245"/>
      <c r="D58" s="225"/>
      <c r="E58" s="257"/>
      <c r="F58" s="233"/>
      <c r="G58" s="251"/>
      <c r="H58" s="145">
        <v>1475848</v>
      </c>
      <c r="I58" s="137">
        <v>43433</v>
      </c>
      <c r="J58" s="140">
        <v>19158.650000000001</v>
      </c>
      <c r="K58" s="140">
        <v>19158.650000000001</v>
      </c>
      <c r="L58" s="140">
        <v>19158.650000000001</v>
      </c>
      <c r="M58" s="140"/>
      <c r="N58" s="140"/>
      <c r="O58" s="140"/>
      <c r="P58" s="140"/>
      <c r="Q58" s="140"/>
      <c r="R58" s="140"/>
      <c r="S58" s="140">
        <f t="shared" si="16"/>
        <v>0</v>
      </c>
      <c r="T58" s="140">
        <v>19158.650000000001</v>
      </c>
      <c r="U58" s="175"/>
      <c r="V58" s="176"/>
      <c r="W58" s="176"/>
      <c r="AD58" s="175"/>
      <c r="AE58" s="176"/>
      <c r="AF58" s="176"/>
      <c r="AH58" s="124"/>
      <c r="AI58" s="124"/>
    </row>
    <row r="59" spans="1:35" s="1" customFormat="1">
      <c r="A59" s="21"/>
      <c r="B59" s="27" t="s">
        <v>8</v>
      </c>
      <c r="C59" s="54"/>
      <c r="D59" s="21"/>
      <c r="E59" s="21"/>
      <c r="F59" s="55"/>
      <c r="G59" s="198"/>
      <c r="H59" s="147"/>
      <c r="I59" s="148"/>
      <c r="J59" s="125">
        <f>SUM(J56:J58)</f>
        <v>34248.82</v>
      </c>
      <c r="K59" s="125">
        <f>SUM(K56:K58)</f>
        <v>34248.82</v>
      </c>
      <c r="L59" s="125">
        <f>SUM(L56:L58)</f>
        <v>20131.920000000002</v>
      </c>
      <c r="M59" s="125">
        <f t="shared" ref="M59:N59" si="17">SUM(M56:M58)</f>
        <v>0</v>
      </c>
      <c r="N59" s="125">
        <f t="shared" si="17"/>
        <v>14116.9</v>
      </c>
      <c r="O59" s="125">
        <f>SUM(O56:O58)</f>
        <v>0</v>
      </c>
      <c r="P59" s="125">
        <f>SUM(P56:P58)</f>
        <v>0</v>
      </c>
      <c r="Q59" s="125"/>
      <c r="R59" s="125">
        <v>0</v>
      </c>
      <c r="S59" s="223">
        <f>SUM(S56:S58)</f>
        <v>14116.9</v>
      </c>
      <c r="T59" s="223">
        <f>SUM(T56:T58)</f>
        <v>20131.920000000002</v>
      </c>
      <c r="AH59" s="124"/>
      <c r="AI59" s="124"/>
    </row>
    <row r="60" spans="1:35" s="1" customFormat="1" ht="15" customHeight="1">
      <c r="A60" s="230">
        <v>7</v>
      </c>
      <c r="B60" s="228" t="s">
        <v>69</v>
      </c>
      <c r="C60" s="226" t="s">
        <v>37</v>
      </c>
      <c r="D60" s="230">
        <v>41</v>
      </c>
      <c r="E60" s="264" t="s">
        <v>11</v>
      </c>
      <c r="F60" s="234" t="s">
        <v>37</v>
      </c>
      <c r="G60" s="232" t="s">
        <v>36</v>
      </c>
      <c r="H60" s="130">
        <v>1116707677</v>
      </c>
      <c r="I60" s="137">
        <v>43404</v>
      </c>
      <c r="J60" s="151">
        <v>2790.7</v>
      </c>
      <c r="K60" s="151">
        <v>2790.7</v>
      </c>
      <c r="L60" s="151"/>
      <c r="M60" s="151"/>
      <c r="N60" s="151">
        <v>2790.7</v>
      </c>
      <c r="O60" s="151"/>
      <c r="P60" s="151"/>
      <c r="Q60" s="151"/>
      <c r="R60" s="151"/>
      <c r="S60" s="140">
        <f>J60-O60-P60-T60</f>
        <v>2790.7</v>
      </c>
      <c r="T60" s="151">
        <v>0</v>
      </c>
      <c r="U60" s="174">
        <v>3044.4</v>
      </c>
      <c r="V60" s="173" t="s">
        <v>97</v>
      </c>
      <c r="W60" s="173" t="s">
        <v>88</v>
      </c>
      <c r="AH60" s="124"/>
      <c r="AI60" s="124"/>
    </row>
    <row r="61" spans="1:35" s="1" customFormat="1">
      <c r="A61" s="225"/>
      <c r="B61" s="229"/>
      <c r="C61" s="227"/>
      <c r="D61" s="225"/>
      <c r="E61" s="257"/>
      <c r="F61" s="235"/>
      <c r="G61" s="233"/>
      <c r="H61" s="130">
        <v>1116707696</v>
      </c>
      <c r="I61" s="137">
        <v>43404</v>
      </c>
      <c r="J61" s="151">
        <v>263.5</v>
      </c>
      <c r="K61" s="151">
        <v>263.5</v>
      </c>
      <c r="L61" s="151"/>
      <c r="M61" s="151"/>
      <c r="N61" s="151">
        <v>263.5</v>
      </c>
      <c r="O61" s="151"/>
      <c r="P61" s="151"/>
      <c r="Q61" s="151"/>
      <c r="R61" s="151"/>
      <c r="S61" s="140">
        <f>J61-O61-P61-T61</f>
        <v>263.5</v>
      </c>
      <c r="T61" s="151">
        <v>0</v>
      </c>
      <c r="AH61" s="124"/>
      <c r="AI61" s="124"/>
    </row>
    <row r="62" spans="1:35" s="1" customFormat="1">
      <c r="A62" s="225"/>
      <c r="B62" s="229"/>
      <c r="C62" s="227"/>
      <c r="D62" s="225"/>
      <c r="E62" s="257"/>
      <c r="F62" s="235"/>
      <c r="G62" s="233"/>
      <c r="H62" s="130">
        <v>1116713791</v>
      </c>
      <c r="I62" s="137">
        <v>43433</v>
      </c>
      <c r="J62" s="151">
        <v>2283.3000000000002</v>
      </c>
      <c r="K62" s="151">
        <v>2283.3000000000002</v>
      </c>
      <c r="L62" s="151">
        <v>2283.3000000000002</v>
      </c>
      <c r="M62" s="151"/>
      <c r="N62" s="151"/>
      <c r="O62" s="151"/>
      <c r="P62" s="151"/>
      <c r="Q62" s="151"/>
      <c r="R62" s="151"/>
      <c r="S62" s="140">
        <f>J62-O62-P62-T62</f>
        <v>0</v>
      </c>
      <c r="T62" s="151">
        <v>2283.3000000000002</v>
      </c>
      <c r="AH62" s="124"/>
      <c r="AI62" s="124"/>
    </row>
    <row r="63" spans="1:35" s="1" customFormat="1">
      <c r="A63" s="225"/>
      <c r="B63" s="229"/>
      <c r="C63" s="227"/>
      <c r="D63" s="225"/>
      <c r="E63" s="257"/>
      <c r="F63" s="235"/>
      <c r="G63" s="233"/>
      <c r="H63" s="130">
        <v>1116707697</v>
      </c>
      <c r="I63" s="137">
        <v>43433</v>
      </c>
      <c r="J63" s="151">
        <v>527</v>
      </c>
      <c r="K63" s="151">
        <v>527</v>
      </c>
      <c r="L63" s="151">
        <v>527</v>
      </c>
      <c r="M63" s="151"/>
      <c r="N63" s="151"/>
      <c r="O63" s="151"/>
      <c r="P63" s="151"/>
      <c r="Q63" s="151"/>
      <c r="R63" s="151"/>
      <c r="S63" s="140">
        <f>J63-O63-P63-T63</f>
        <v>0</v>
      </c>
      <c r="T63" s="151">
        <v>527</v>
      </c>
      <c r="AH63" s="124"/>
      <c r="AI63" s="124"/>
    </row>
    <row r="64" spans="1:35" s="1" customFormat="1">
      <c r="A64" s="26"/>
      <c r="B64" s="212" t="s">
        <v>8</v>
      </c>
      <c r="C64" s="56"/>
      <c r="D64" s="57"/>
      <c r="E64" s="58"/>
      <c r="F64" s="59"/>
      <c r="G64" s="58"/>
      <c r="H64" s="145"/>
      <c r="I64" s="146"/>
      <c r="J64" s="45">
        <f>SUM(J60:J63)</f>
        <v>5864.5</v>
      </c>
      <c r="K64" s="45">
        <f>SUM(K60:K63)</f>
        <v>5864.5</v>
      </c>
      <c r="L64" s="45">
        <f>SUM(L60:L63)</f>
        <v>2810.3</v>
      </c>
      <c r="M64" s="45">
        <f>SUM(M60:M63)</f>
        <v>0</v>
      </c>
      <c r="N64" s="45">
        <f>SUM(N60:N63)</f>
        <v>3054.2</v>
      </c>
      <c r="O64" s="45">
        <f t="shared" ref="O64:T64" si="18">SUM(O60:O63)</f>
        <v>0</v>
      </c>
      <c r="P64" s="45">
        <f t="shared" si="18"/>
        <v>0</v>
      </c>
      <c r="Q64" s="45">
        <f t="shared" si="18"/>
        <v>0</v>
      </c>
      <c r="R64" s="45">
        <f t="shared" si="18"/>
        <v>0</v>
      </c>
      <c r="S64" s="45">
        <f t="shared" si="18"/>
        <v>3054.2</v>
      </c>
      <c r="T64" s="45">
        <f t="shared" si="18"/>
        <v>2810.3</v>
      </c>
      <c r="AH64" s="124"/>
      <c r="AI64" s="124"/>
    </row>
    <row r="65" spans="1:35" s="1" customFormat="1">
      <c r="A65" s="36"/>
      <c r="B65" s="212"/>
      <c r="C65" s="135"/>
      <c r="D65" s="136"/>
      <c r="E65" s="210"/>
      <c r="F65" s="202"/>
      <c r="G65" s="208"/>
      <c r="H65" s="130">
        <v>20521</v>
      </c>
      <c r="I65" s="137">
        <v>43404</v>
      </c>
      <c r="J65" s="138">
        <v>320.60000000000002</v>
      </c>
      <c r="K65" s="138">
        <v>320.60000000000002</v>
      </c>
      <c r="L65" s="138"/>
      <c r="M65" s="138"/>
      <c r="N65" s="138">
        <v>320.60000000000002</v>
      </c>
      <c r="O65" s="130"/>
      <c r="P65" s="130"/>
      <c r="Q65" s="130"/>
      <c r="R65" s="130"/>
      <c r="S65" s="140">
        <f t="shared" ref="S65:S74" si="19">J65-O65-P65-T65</f>
        <v>320.60000000000002</v>
      </c>
      <c r="T65" s="138">
        <v>0</v>
      </c>
      <c r="AH65" s="124"/>
      <c r="AI65" s="124"/>
    </row>
    <row r="66" spans="1:35" s="1" customFormat="1">
      <c r="A66" s="231">
        <v>8</v>
      </c>
      <c r="B66" s="229" t="s">
        <v>35</v>
      </c>
      <c r="C66" s="278"/>
      <c r="D66" s="250"/>
      <c r="E66" s="250"/>
      <c r="F66" s="232"/>
      <c r="G66" s="60" t="s">
        <v>14</v>
      </c>
      <c r="H66" s="130">
        <v>20522</v>
      </c>
      <c r="I66" s="137">
        <v>43404</v>
      </c>
      <c r="J66" s="138">
        <v>564.24</v>
      </c>
      <c r="K66" s="138">
        <v>564.24</v>
      </c>
      <c r="L66" s="138"/>
      <c r="M66" s="138"/>
      <c r="N66" s="138">
        <v>564.24</v>
      </c>
      <c r="O66" s="130"/>
      <c r="P66" s="130"/>
      <c r="Q66" s="130"/>
      <c r="R66" s="130"/>
      <c r="S66" s="140">
        <f t="shared" si="19"/>
        <v>564.24</v>
      </c>
      <c r="T66" s="138">
        <v>0</v>
      </c>
      <c r="AH66" s="124"/>
      <c r="AI66" s="124"/>
    </row>
    <row r="67" spans="1:35" s="1" customFormat="1">
      <c r="A67" s="231"/>
      <c r="B67" s="229"/>
      <c r="C67" s="279"/>
      <c r="D67" s="251"/>
      <c r="E67" s="251"/>
      <c r="F67" s="233"/>
      <c r="G67" s="60"/>
      <c r="H67" s="130">
        <v>20523</v>
      </c>
      <c r="I67" s="137">
        <v>43404</v>
      </c>
      <c r="J67" s="138">
        <v>462.14</v>
      </c>
      <c r="K67" s="138">
        <v>462.14</v>
      </c>
      <c r="L67" s="138"/>
      <c r="M67" s="138"/>
      <c r="N67" s="138">
        <v>462.14</v>
      </c>
      <c r="O67" s="130"/>
      <c r="P67" s="130"/>
      <c r="Q67" s="130"/>
      <c r="R67" s="130"/>
      <c r="S67" s="140">
        <f t="shared" si="19"/>
        <v>462.14</v>
      </c>
      <c r="T67" s="138">
        <v>0</v>
      </c>
      <c r="AH67" s="124"/>
      <c r="AI67" s="124"/>
    </row>
    <row r="68" spans="1:35" s="1" customFormat="1">
      <c r="A68" s="231"/>
      <c r="B68" s="229"/>
      <c r="C68" s="279"/>
      <c r="D68" s="251"/>
      <c r="E68" s="251"/>
      <c r="F68" s="233"/>
      <c r="G68" s="60"/>
      <c r="H68" s="130">
        <v>20524</v>
      </c>
      <c r="I68" s="137">
        <v>43404</v>
      </c>
      <c r="J68" s="138">
        <v>384.72</v>
      </c>
      <c r="K68" s="138">
        <v>384.72</v>
      </c>
      <c r="L68" s="138"/>
      <c r="M68" s="138"/>
      <c r="N68" s="138">
        <v>384.72</v>
      </c>
      <c r="O68" s="130"/>
      <c r="P68" s="130"/>
      <c r="Q68" s="130"/>
      <c r="R68" s="130"/>
      <c r="S68" s="140">
        <f t="shared" si="19"/>
        <v>384.72</v>
      </c>
      <c r="T68" s="138">
        <v>0</v>
      </c>
      <c r="AH68" s="124"/>
      <c r="AI68" s="124"/>
    </row>
    <row r="69" spans="1:35" s="1" customFormat="1">
      <c r="A69" s="231"/>
      <c r="B69" s="229"/>
      <c r="C69" s="279"/>
      <c r="D69" s="251"/>
      <c r="E69" s="251"/>
      <c r="F69" s="233"/>
      <c r="G69" s="60" t="s">
        <v>15</v>
      </c>
      <c r="H69" s="130">
        <v>20520</v>
      </c>
      <c r="I69" s="137">
        <v>43404</v>
      </c>
      <c r="J69" s="138">
        <v>6813</v>
      </c>
      <c r="K69" s="138">
        <v>6623.75</v>
      </c>
      <c r="L69" s="138"/>
      <c r="M69" s="138"/>
      <c r="N69" s="138">
        <v>6623.75</v>
      </c>
      <c r="O69" s="130"/>
      <c r="P69" s="130">
        <v>189.25</v>
      </c>
      <c r="Q69" s="130"/>
      <c r="R69" s="130"/>
      <c r="S69" s="140">
        <f t="shared" si="19"/>
        <v>6623.75</v>
      </c>
      <c r="T69" s="138">
        <v>0</v>
      </c>
      <c r="AH69" s="124"/>
      <c r="AI69" s="124"/>
    </row>
    <row r="70" spans="1:35" s="1" customFormat="1">
      <c r="A70" s="231"/>
      <c r="B70" s="229"/>
      <c r="C70" s="279"/>
      <c r="D70" s="251"/>
      <c r="E70" s="251"/>
      <c r="F70" s="233"/>
      <c r="G70" s="60" t="s">
        <v>9</v>
      </c>
      <c r="H70" s="130">
        <v>20519</v>
      </c>
      <c r="I70" s="137">
        <v>43404</v>
      </c>
      <c r="J70" s="138">
        <v>11733.96</v>
      </c>
      <c r="K70" s="138">
        <v>11179.42</v>
      </c>
      <c r="L70" s="138"/>
      <c r="M70" s="138"/>
      <c r="N70" s="138">
        <v>11179.42</v>
      </c>
      <c r="O70" s="130"/>
      <c r="P70" s="130">
        <v>554.54</v>
      </c>
      <c r="Q70" s="130"/>
      <c r="R70" s="130"/>
      <c r="S70" s="140">
        <f t="shared" si="19"/>
        <v>11179.419999999998</v>
      </c>
      <c r="T70" s="138">
        <v>0</v>
      </c>
      <c r="AH70" s="124"/>
      <c r="AI70" s="124"/>
    </row>
    <row r="71" spans="1:35" s="1" customFormat="1">
      <c r="A71" s="231"/>
      <c r="B71" s="229"/>
      <c r="C71" s="279"/>
      <c r="D71" s="251"/>
      <c r="E71" s="251"/>
      <c r="F71" s="233"/>
      <c r="G71" s="61">
        <v>7889</v>
      </c>
      <c r="H71" s="130">
        <v>20827</v>
      </c>
      <c r="I71" s="137">
        <v>43434</v>
      </c>
      <c r="J71" s="138">
        <v>577.66999999999996</v>
      </c>
      <c r="K71" s="138">
        <v>577.66999999999996</v>
      </c>
      <c r="L71" s="138">
        <v>577.66999999999996</v>
      </c>
      <c r="M71" s="138"/>
      <c r="N71" s="138"/>
      <c r="O71" s="130"/>
      <c r="P71" s="130"/>
      <c r="Q71" s="130"/>
      <c r="R71" s="130"/>
      <c r="S71" s="140">
        <f t="shared" si="19"/>
        <v>0</v>
      </c>
      <c r="T71" s="138">
        <v>577.66999999999996</v>
      </c>
      <c r="AH71" s="124"/>
      <c r="AI71" s="124"/>
    </row>
    <row r="72" spans="1:35" s="1" customFormat="1">
      <c r="A72" s="231"/>
      <c r="B72" s="229"/>
      <c r="C72" s="279"/>
      <c r="D72" s="251"/>
      <c r="E72" s="251"/>
      <c r="F72" s="233"/>
      <c r="G72" s="61"/>
      <c r="H72" s="130">
        <v>20826</v>
      </c>
      <c r="I72" s="137">
        <v>43434</v>
      </c>
      <c r="J72" s="138">
        <v>2693.04</v>
      </c>
      <c r="K72" s="138">
        <v>2026.2</v>
      </c>
      <c r="L72" s="138">
        <v>2026.2</v>
      </c>
      <c r="M72" s="138"/>
      <c r="N72" s="138"/>
      <c r="O72" s="130"/>
      <c r="P72" s="130">
        <v>666.84</v>
      </c>
      <c r="Q72" s="130"/>
      <c r="R72" s="130"/>
      <c r="S72" s="140">
        <f t="shared" si="19"/>
        <v>0</v>
      </c>
      <c r="T72" s="138">
        <v>2026.2</v>
      </c>
      <c r="AH72" s="124"/>
      <c r="AI72" s="124"/>
    </row>
    <row r="73" spans="1:35" s="1" customFormat="1">
      <c r="A73" s="231"/>
      <c r="B73" s="229"/>
      <c r="C73" s="279"/>
      <c r="D73" s="251"/>
      <c r="E73" s="251"/>
      <c r="F73" s="233"/>
      <c r="G73" s="61"/>
      <c r="H73" s="130">
        <v>20825</v>
      </c>
      <c r="I73" s="137">
        <v>43434</v>
      </c>
      <c r="J73" s="138">
        <v>4352.75</v>
      </c>
      <c r="K73" s="138">
        <v>4176.12</v>
      </c>
      <c r="L73" s="138">
        <v>4176.12</v>
      </c>
      <c r="M73" s="138"/>
      <c r="N73" s="138"/>
      <c r="O73" s="130"/>
      <c r="P73" s="130">
        <v>176.63</v>
      </c>
      <c r="Q73" s="130"/>
      <c r="R73" s="130"/>
      <c r="S73" s="140">
        <f t="shared" si="19"/>
        <v>0</v>
      </c>
      <c r="T73" s="138">
        <v>4176.12</v>
      </c>
      <c r="AH73" s="124"/>
      <c r="AI73" s="124"/>
    </row>
    <row r="74" spans="1:35" s="1" customFormat="1">
      <c r="A74" s="231"/>
      <c r="B74" s="229"/>
      <c r="C74" s="279"/>
      <c r="D74" s="251"/>
      <c r="E74" s="251"/>
      <c r="F74" s="233"/>
      <c r="G74" s="61"/>
      <c r="H74" s="130">
        <v>20824</v>
      </c>
      <c r="I74" s="137">
        <v>43434</v>
      </c>
      <c r="J74" s="138">
        <v>14042.28</v>
      </c>
      <c r="K74" s="138">
        <v>13638.32</v>
      </c>
      <c r="L74" s="138">
        <v>13638.32</v>
      </c>
      <c r="M74" s="138"/>
      <c r="N74" s="138"/>
      <c r="O74" s="130"/>
      <c r="P74" s="130">
        <v>403.96</v>
      </c>
      <c r="Q74" s="130"/>
      <c r="R74" s="130"/>
      <c r="S74" s="140">
        <f t="shared" si="19"/>
        <v>0</v>
      </c>
      <c r="T74" s="138">
        <v>13638.32</v>
      </c>
      <c r="AH74" s="124"/>
      <c r="AI74" s="124"/>
    </row>
    <row r="75" spans="1:35" s="1" customFormat="1">
      <c r="A75" s="231"/>
      <c r="B75" s="229"/>
      <c r="C75" s="279"/>
      <c r="D75" s="251"/>
      <c r="E75" s="251"/>
      <c r="F75" s="233"/>
      <c r="G75" s="61"/>
      <c r="H75" s="130"/>
      <c r="I75" s="137"/>
      <c r="J75" s="138"/>
      <c r="K75" s="138"/>
      <c r="L75" s="138"/>
      <c r="M75" s="138"/>
      <c r="N75" s="138"/>
      <c r="O75" s="130"/>
      <c r="P75" s="130"/>
      <c r="Q75" s="130"/>
      <c r="R75" s="130"/>
      <c r="S75" s="140"/>
      <c r="T75" s="138"/>
      <c r="AH75" s="124"/>
      <c r="AI75" s="124"/>
    </row>
    <row r="76" spans="1:35" s="1" customFormat="1">
      <c r="A76" s="231"/>
      <c r="B76" s="229"/>
      <c r="C76" s="279"/>
      <c r="D76" s="251"/>
      <c r="E76" s="251"/>
      <c r="F76" s="233"/>
      <c r="G76" s="61"/>
      <c r="H76" s="130">
        <v>20136</v>
      </c>
      <c r="I76" s="137">
        <v>43374</v>
      </c>
      <c r="J76" s="138"/>
      <c r="K76" s="138"/>
      <c r="L76" s="138"/>
      <c r="M76" s="138"/>
      <c r="N76" s="138"/>
      <c r="O76" s="130"/>
      <c r="P76" s="130"/>
      <c r="Q76" s="130"/>
      <c r="R76" s="130"/>
      <c r="S76" s="140"/>
      <c r="T76" s="138"/>
      <c r="AH76" s="124"/>
      <c r="AI76" s="124">
        <v>359.57</v>
      </c>
    </row>
    <row r="77" spans="1:35" s="1" customFormat="1">
      <c r="A77" s="231"/>
      <c r="B77" s="229"/>
      <c r="C77" s="279"/>
      <c r="D77" s="251"/>
      <c r="E77" s="251"/>
      <c r="F77" s="233"/>
      <c r="G77" s="61"/>
      <c r="H77" s="130">
        <v>20135</v>
      </c>
      <c r="I77" s="137">
        <v>43374</v>
      </c>
      <c r="J77" s="138"/>
      <c r="K77" s="138"/>
      <c r="L77" s="138"/>
      <c r="M77" s="138"/>
      <c r="N77" s="138"/>
      <c r="O77" s="130"/>
      <c r="P77" s="130"/>
      <c r="Q77" s="130"/>
      <c r="R77" s="130"/>
      <c r="S77" s="140"/>
      <c r="T77" s="138"/>
      <c r="AH77" s="124"/>
      <c r="AI77" s="124">
        <v>387.83</v>
      </c>
    </row>
    <row r="78" spans="1:35" s="1" customFormat="1">
      <c r="A78" s="26"/>
      <c r="B78" s="23" t="s">
        <v>8</v>
      </c>
      <c r="C78" s="56"/>
      <c r="D78" s="57"/>
      <c r="E78" s="58"/>
      <c r="F78" s="59"/>
      <c r="G78" s="58"/>
      <c r="H78" s="145"/>
      <c r="I78" s="146"/>
      <c r="J78" s="45">
        <f t="shared" ref="J78:AI78" si="20">SUM(J65:J77)</f>
        <v>41944.4</v>
      </c>
      <c r="K78" s="45">
        <f t="shared" si="20"/>
        <v>39953.18</v>
      </c>
      <c r="L78" s="45">
        <f t="shared" si="20"/>
        <v>20418.309999999998</v>
      </c>
      <c r="M78" s="45">
        <f t="shared" si="20"/>
        <v>0</v>
      </c>
      <c r="N78" s="45">
        <f t="shared" si="20"/>
        <v>19534.870000000003</v>
      </c>
      <c r="O78" s="45">
        <f t="shared" si="20"/>
        <v>0</v>
      </c>
      <c r="P78" s="45">
        <f t="shared" si="20"/>
        <v>1991.2200000000003</v>
      </c>
      <c r="Q78" s="45">
        <f t="shared" si="20"/>
        <v>0</v>
      </c>
      <c r="R78" s="45">
        <f t="shared" si="20"/>
        <v>0</v>
      </c>
      <c r="S78" s="45">
        <f t="shared" si="20"/>
        <v>19534.87</v>
      </c>
      <c r="T78" s="45">
        <f t="shared" si="20"/>
        <v>20418.309999999998</v>
      </c>
      <c r="U78" s="45">
        <f t="shared" si="20"/>
        <v>0</v>
      </c>
      <c r="V78" s="45">
        <f t="shared" si="20"/>
        <v>0</v>
      </c>
      <c r="W78" s="45">
        <f t="shared" si="20"/>
        <v>0</v>
      </c>
      <c r="X78" s="45">
        <f t="shared" si="20"/>
        <v>0</v>
      </c>
      <c r="Y78" s="45">
        <f t="shared" si="20"/>
        <v>0</v>
      </c>
      <c r="Z78" s="45">
        <f t="shared" si="20"/>
        <v>0</v>
      </c>
      <c r="AA78" s="45">
        <f t="shared" si="20"/>
        <v>0</v>
      </c>
      <c r="AB78" s="45">
        <f t="shared" si="20"/>
        <v>0</v>
      </c>
      <c r="AC78" s="45">
        <f t="shared" si="20"/>
        <v>0</v>
      </c>
      <c r="AD78" s="45">
        <f t="shared" si="20"/>
        <v>0</v>
      </c>
      <c r="AE78" s="45">
        <f t="shared" si="20"/>
        <v>0</v>
      </c>
      <c r="AF78" s="45">
        <f t="shared" si="20"/>
        <v>0</v>
      </c>
      <c r="AG78" s="45">
        <f t="shared" si="20"/>
        <v>0</v>
      </c>
      <c r="AH78" s="45">
        <f t="shared" si="20"/>
        <v>0</v>
      </c>
      <c r="AI78" s="45">
        <f t="shared" si="20"/>
        <v>747.4</v>
      </c>
    </row>
    <row r="79" spans="1:35" s="1" customFormat="1" ht="15" customHeight="1">
      <c r="A79" s="225">
        <v>9</v>
      </c>
      <c r="B79" s="228" t="s">
        <v>34</v>
      </c>
      <c r="C79" s="226" t="s">
        <v>10</v>
      </c>
      <c r="D79" s="230">
        <v>633</v>
      </c>
      <c r="E79" s="250" t="s">
        <v>11</v>
      </c>
      <c r="F79" s="226" t="s">
        <v>10</v>
      </c>
      <c r="G79" s="250" t="s">
        <v>33</v>
      </c>
      <c r="H79" s="142">
        <v>210303</v>
      </c>
      <c r="I79" s="137">
        <v>43404</v>
      </c>
      <c r="J79" s="152">
        <v>7773.31</v>
      </c>
      <c r="K79" s="152">
        <v>7773.31</v>
      </c>
      <c r="L79" s="152"/>
      <c r="M79" s="152"/>
      <c r="N79" s="152">
        <v>7773.31</v>
      </c>
      <c r="O79" s="152"/>
      <c r="P79" s="152"/>
      <c r="Q79" s="152"/>
      <c r="R79" s="152"/>
      <c r="S79" s="140">
        <f t="shared" ref="S79:S83" si="21">J79-O79-P79-T79</f>
        <v>7773.31</v>
      </c>
      <c r="T79" s="152">
        <v>0</v>
      </c>
      <c r="AD79" s="175"/>
      <c r="AE79" s="176"/>
      <c r="AF79" s="176"/>
      <c r="AH79" s="124"/>
      <c r="AI79" s="124"/>
    </row>
    <row r="80" spans="1:35" s="1" customFormat="1">
      <c r="A80" s="225"/>
      <c r="B80" s="229"/>
      <c r="C80" s="227"/>
      <c r="D80" s="225"/>
      <c r="E80" s="251"/>
      <c r="F80" s="227"/>
      <c r="G80" s="251"/>
      <c r="H80" s="142">
        <v>210301</v>
      </c>
      <c r="I80" s="137">
        <v>43404</v>
      </c>
      <c r="J80" s="152">
        <v>4990.28</v>
      </c>
      <c r="K80" s="152">
        <v>4990.28</v>
      </c>
      <c r="L80" s="152"/>
      <c r="M80" s="152"/>
      <c r="N80" s="152">
        <v>4990.28</v>
      </c>
      <c r="O80" s="152"/>
      <c r="P80" s="152"/>
      <c r="Q80" s="152"/>
      <c r="R80" s="152"/>
      <c r="S80" s="140">
        <f t="shared" si="21"/>
        <v>4990.28</v>
      </c>
      <c r="T80" s="152">
        <v>0</v>
      </c>
      <c r="AD80" s="175"/>
      <c r="AE80" s="176"/>
      <c r="AF80" s="176"/>
      <c r="AH80" s="124"/>
      <c r="AI80" s="124"/>
    </row>
    <row r="81" spans="1:35" s="1" customFormat="1">
      <c r="A81" s="225"/>
      <c r="B81" s="229"/>
      <c r="C81" s="227"/>
      <c r="D81" s="225"/>
      <c r="E81" s="251"/>
      <c r="F81" s="227"/>
      <c r="G81" s="251"/>
      <c r="H81" s="142">
        <v>210302</v>
      </c>
      <c r="I81" s="137">
        <v>43404</v>
      </c>
      <c r="J81" s="152">
        <v>8432.58</v>
      </c>
      <c r="K81" s="152">
        <v>8432.58</v>
      </c>
      <c r="L81" s="152"/>
      <c r="M81" s="152"/>
      <c r="N81" s="152">
        <v>8432.58</v>
      </c>
      <c r="O81" s="152"/>
      <c r="P81" s="152"/>
      <c r="Q81" s="152"/>
      <c r="R81" s="152"/>
      <c r="S81" s="140">
        <f t="shared" si="21"/>
        <v>8432.58</v>
      </c>
      <c r="T81" s="152">
        <v>0</v>
      </c>
      <c r="AD81" s="174"/>
      <c r="AE81" s="173"/>
      <c r="AF81" s="173"/>
      <c r="AH81" s="124"/>
      <c r="AI81" s="124"/>
    </row>
    <row r="82" spans="1:35" s="1" customFormat="1">
      <c r="A82" s="225"/>
      <c r="B82" s="229"/>
      <c r="C82" s="227"/>
      <c r="D82" s="225"/>
      <c r="E82" s="251"/>
      <c r="F82" s="227"/>
      <c r="G82" s="251"/>
      <c r="H82" s="142">
        <v>210448</v>
      </c>
      <c r="I82" s="137">
        <v>43434</v>
      </c>
      <c r="J82" s="152">
        <v>9423.6</v>
      </c>
      <c r="K82" s="152">
        <v>9423.6</v>
      </c>
      <c r="L82" s="152">
        <v>9423.6</v>
      </c>
      <c r="M82" s="152"/>
      <c r="N82" s="152"/>
      <c r="O82" s="152"/>
      <c r="P82" s="152"/>
      <c r="Q82" s="152"/>
      <c r="R82" s="152"/>
      <c r="S82" s="140">
        <f t="shared" si="21"/>
        <v>0</v>
      </c>
      <c r="T82" s="152">
        <v>9423.6</v>
      </c>
      <c r="AD82" s="175"/>
      <c r="AE82" s="176"/>
      <c r="AF82" s="176"/>
      <c r="AH82" s="124"/>
      <c r="AI82" s="124"/>
    </row>
    <row r="83" spans="1:35" s="1" customFormat="1">
      <c r="A83" s="225"/>
      <c r="B83" s="229"/>
      <c r="C83" s="227"/>
      <c r="D83" s="225"/>
      <c r="E83" s="251"/>
      <c r="F83" s="227"/>
      <c r="G83" s="251"/>
      <c r="H83" s="142">
        <v>210447</v>
      </c>
      <c r="I83" s="137">
        <v>43434</v>
      </c>
      <c r="J83" s="152">
        <v>12872.98</v>
      </c>
      <c r="K83" s="152">
        <v>12872.98</v>
      </c>
      <c r="L83" s="152">
        <v>12872.98</v>
      </c>
      <c r="M83" s="152"/>
      <c r="N83" s="152"/>
      <c r="O83" s="152"/>
      <c r="P83" s="152"/>
      <c r="Q83" s="152"/>
      <c r="R83" s="152"/>
      <c r="S83" s="140">
        <f t="shared" si="21"/>
        <v>0</v>
      </c>
      <c r="T83" s="152">
        <v>12872.98</v>
      </c>
      <c r="AD83" s="175"/>
      <c r="AE83" s="176"/>
      <c r="AF83" s="176"/>
      <c r="AH83" s="124"/>
      <c r="AI83" s="124"/>
    </row>
    <row r="84" spans="1:35" s="1" customFormat="1">
      <c r="A84" s="225"/>
      <c r="B84" s="229"/>
      <c r="C84" s="227"/>
      <c r="D84" s="225"/>
      <c r="E84" s="251"/>
      <c r="F84" s="227"/>
      <c r="G84" s="251"/>
      <c r="H84" s="142"/>
      <c r="I84" s="137"/>
      <c r="J84" s="152"/>
      <c r="K84" s="152"/>
      <c r="L84" s="152"/>
      <c r="M84" s="152"/>
      <c r="N84" s="152"/>
      <c r="O84" s="152"/>
      <c r="P84" s="152"/>
      <c r="Q84" s="152"/>
      <c r="R84" s="152"/>
      <c r="S84" s="140"/>
      <c r="T84" s="152"/>
      <c r="AD84" s="175"/>
      <c r="AE84" s="176"/>
      <c r="AF84" s="176"/>
      <c r="AH84" s="124"/>
      <c r="AI84" s="124"/>
    </row>
    <row r="85" spans="1:35" s="1" customFormat="1">
      <c r="A85" s="26"/>
      <c r="B85" s="23" t="s">
        <v>8</v>
      </c>
      <c r="C85" s="56"/>
      <c r="D85" s="57"/>
      <c r="E85" s="58"/>
      <c r="F85" s="59"/>
      <c r="G85" s="58"/>
      <c r="H85" s="145"/>
      <c r="I85" s="146"/>
      <c r="J85" s="45">
        <f t="shared" ref="J85:T85" si="22">SUM(J79:J84)</f>
        <v>43492.75</v>
      </c>
      <c r="K85" s="45">
        <f t="shared" si="22"/>
        <v>43492.75</v>
      </c>
      <c r="L85" s="45">
        <f t="shared" si="22"/>
        <v>22296.58</v>
      </c>
      <c r="M85" s="45">
        <f t="shared" si="22"/>
        <v>0</v>
      </c>
      <c r="N85" s="45">
        <f t="shared" si="22"/>
        <v>21196.17</v>
      </c>
      <c r="O85" s="45">
        <f t="shared" si="22"/>
        <v>0</v>
      </c>
      <c r="P85" s="45">
        <f t="shared" si="22"/>
        <v>0</v>
      </c>
      <c r="Q85" s="45">
        <f t="shared" si="22"/>
        <v>0</v>
      </c>
      <c r="R85" s="45">
        <f t="shared" si="22"/>
        <v>0</v>
      </c>
      <c r="S85" s="222">
        <f t="shared" si="22"/>
        <v>21196.17</v>
      </c>
      <c r="T85" s="222">
        <f t="shared" si="22"/>
        <v>22296.58</v>
      </c>
      <c r="AH85" s="124"/>
      <c r="AI85" s="124"/>
    </row>
    <row r="86" spans="1:35" s="1" customFormat="1" ht="15" customHeight="1">
      <c r="A86" s="225">
        <v>10</v>
      </c>
      <c r="B86" s="123"/>
      <c r="C86" s="266"/>
      <c r="D86" s="267"/>
      <c r="E86" s="257"/>
      <c r="F86" s="235"/>
      <c r="G86" s="257"/>
      <c r="H86" s="142">
        <v>72012481</v>
      </c>
      <c r="I86" s="137">
        <v>43401</v>
      </c>
      <c r="J86" s="138">
        <v>166.46</v>
      </c>
      <c r="K86" s="138">
        <v>166.46</v>
      </c>
      <c r="L86" s="138"/>
      <c r="M86" s="138"/>
      <c r="N86" s="138">
        <v>166.46</v>
      </c>
      <c r="O86" s="138"/>
      <c r="P86" s="138"/>
      <c r="Q86" s="138"/>
      <c r="R86" s="138"/>
      <c r="S86" s="140">
        <f t="shared" ref="S86:S96" si="23">J86-O86-P86-T86</f>
        <v>166.46</v>
      </c>
      <c r="T86" s="138">
        <v>0</v>
      </c>
      <c r="U86" s="175"/>
      <c r="V86" s="176"/>
      <c r="W86" s="176"/>
      <c r="AD86" s="175"/>
      <c r="AE86" s="176"/>
      <c r="AF86" s="176"/>
      <c r="AH86" s="124"/>
      <c r="AI86" s="124"/>
    </row>
    <row r="87" spans="1:35" s="1" customFormat="1" ht="15" customHeight="1">
      <c r="A87" s="225"/>
      <c r="B87" s="123"/>
      <c r="C87" s="266"/>
      <c r="D87" s="267"/>
      <c r="E87" s="257"/>
      <c r="F87" s="235"/>
      <c r="G87" s="257"/>
      <c r="H87" s="142">
        <v>72012482</v>
      </c>
      <c r="I87" s="137">
        <v>43401</v>
      </c>
      <c r="J87" s="138">
        <v>577.66999999999996</v>
      </c>
      <c r="K87" s="138">
        <v>577.66999999999996</v>
      </c>
      <c r="L87" s="138"/>
      <c r="M87" s="138"/>
      <c r="N87" s="138">
        <v>577.66999999999996</v>
      </c>
      <c r="O87" s="138"/>
      <c r="P87" s="138"/>
      <c r="Q87" s="138"/>
      <c r="R87" s="138"/>
      <c r="S87" s="140">
        <f t="shared" si="23"/>
        <v>577.66999999999996</v>
      </c>
      <c r="T87" s="138">
        <v>0</v>
      </c>
      <c r="U87" s="175"/>
      <c r="V87" s="176"/>
      <c r="W87" s="176"/>
      <c r="AD87" s="175"/>
      <c r="AE87" s="176"/>
      <c r="AF87" s="176"/>
      <c r="AH87" s="124"/>
      <c r="AI87" s="124"/>
    </row>
    <row r="88" spans="1:35" s="1" customFormat="1" ht="15" customHeight="1">
      <c r="A88" s="225"/>
      <c r="B88" s="123"/>
      <c r="C88" s="266"/>
      <c r="D88" s="267"/>
      <c r="E88" s="257"/>
      <c r="F88" s="235"/>
      <c r="G88" s="257"/>
      <c r="H88" s="142">
        <v>72012478</v>
      </c>
      <c r="I88" s="137">
        <v>43403</v>
      </c>
      <c r="J88" s="138">
        <v>121.64</v>
      </c>
      <c r="K88" s="138">
        <v>121.64</v>
      </c>
      <c r="L88" s="138"/>
      <c r="M88" s="138"/>
      <c r="N88" s="138">
        <v>121.64</v>
      </c>
      <c r="O88" s="138"/>
      <c r="P88" s="138"/>
      <c r="Q88" s="138"/>
      <c r="R88" s="138"/>
      <c r="S88" s="140">
        <f t="shared" si="23"/>
        <v>121.64</v>
      </c>
      <c r="T88" s="138">
        <v>0</v>
      </c>
      <c r="U88" s="175"/>
      <c r="V88" s="176"/>
      <c r="W88" s="176"/>
      <c r="AD88" s="175"/>
      <c r="AE88" s="176"/>
      <c r="AF88" s="176"/>
      <c r="AH88" s="124"/>
      <c r="AI88" s="124"/>
    </row>
    <row r="89" spans="1:35" s="1" customFormat="1" ht="15" customHeight="1">
      <c r="A89" s="225"/>
      <c r="B89" s="123"/>
      <c r="C89" s="266"/>
      <c r="D89" s="267"/>
      <c r="E89" s="257"/>
      <c r="F89" s="235"/>
      <c r="G89" s="257"/>
      <c r="H89" s="142">
        <v>72012472</v>
      </c>
      <c r="I89" s="137">
        <v>43402</v>
      </c>
      <c r="J89" s="138">
        <v>577.54</v>
      </c>
      <c r="K89" s="138">
        <v>577.54</v>
      </c>
      <c r="L89" s="138"/>
      <c r="M89" s="138"/>
      <c r="N89" s="138">
        <v>577.54</v>
      </c>
      <c r="O89" s="138"/>
      <c r="P89" s="138"/>
      <c r="Q89" s="138"/>
      <c r="R89" s="138"/>
      <c r="S89" s="140">
        <f t="shared" si="23"/>
        <v>577.54</v>
      </c>
      <c r="T89" s="138">
        <v>0</v>
      </c>
      <c r="U89" s="175"/>
      <c r="V89" s="176"/>
      <c r="W89" s="176"/>
      <c r="AD89" s="175"/>
      <c r="AE89" s="176"/>
      <c r="AF89" s="176"/>
      <c r="AH89" s="124"/>
      <c r="AI89" s="124"/>
    </row>
    <row r="90" spans="1:35" s="1" customFormat="1" ht="15" customHeight="1">
      <c r="A90" s="225"/>
      <c r="B90" s="123"/>
      <c r="C90" s="266"/>
      <c r="D90" s="267"/>
      <c r="E90" s="257"/>
      <c r="F90" s="235"/>
      <c r="G90" s="257"/>
      <c r="H90" s="142">
        <v>72012479</v>
      </c>
      <c r="I90" s="137">
        <v>43402</v>
      </c>
      <c r="J90" s="138">
        <v>108.84</v>
      </c>
      <c r="K90" s="138">
        <v>108.84</v>
      </c>
      <c r="L90" s="138"/>
      <c r="M90" s="138"/>
      <c r="N90" s="138">
        <v>108.84</v>
      </c>
      <c r="O90" s="138"/>
      <c r="P90" s="138"/>
      <c r="Q90" s="138"/>
      <c r="R90" s="138"/>
      <c r="S90" s="140">
        <f t="shared" si="23"/>
        <v>108.84</v>
      </c>
      <c r="T90" s="138">
        <v>0</v>
      </c>
      <c r="U90" s="175"/>
      <c r="V90" s="176"/>
      <c r="W90" s="176"/>
      <c r="AD90" s="175"/>
      <c r="AE90" s="176"/>
      <c r="AF90" s="176"/>
      <c r="AH90" s="124"/>
      <c r="AI90" s="124"/>
    </row>
    <row r="91" spans="1:35" s="1" customFormat="1" ht="15" customHeight="1">
      <c r="A91" s="225"/>
      <c r="B91" s="123"/>
      <c r="C91" s="266"/>
      <c r="D91" s="267"/>
      <c r="E91" s="257"/>
      <c r="F91" s="235"/>
      <c r="G91" s="257"/>
      <c r="H91" s="142">
        <v>72012474</v>
      </c>
      <c r="I91" s="137">
        <v>43403</v>
      </c>
      <c r="J91" s="138">
        <v>577.08000000000004</v>
      </c>
      <c r="K91" s="138">
        <v>577.08000000000004</v>
      </c>
      <c r="L91" s="138"/>
      <c r="M91" s="138"/>
      <c r="N91" s="138">
        <v>577.08000000000004</v>
      </c>
      <c r="O91" s="138"/>
      <c r="P91" s="138"/>
      <c r="Q91" s="138"/>
      <c r="R91" s="138"/>
      <c r="S91" s="140">
        <f t="shared" si="23"/>
        <v>577.08000000000004</v>
      </c>
      <c r="T91" s="138">
        <v>0</v>
      </c>
      <c r="U91" s="175"/>
      <c r="V91" s="176"/>
      <c r="W91" s="176"/>
      <c r="AD91" s="175"/>
      <c r="AE91" s="176"/>
      <c r="AF91" s="176"/>
      <c r="AH91" s="124"/>
      <c r="AI91" s="124"/>
    </row>
    <row r="92" spans="1:35" s="1" customFormat="1" ht="15" customHeight="1">
      <c r="A92" s="225"/>
      <c r="B92" s="123"/>
      <c r="C92" s="266"/>
      <c r="D92" s="267"/>
      <c r="E92" s="257"/>
      <c r="F92" s="235"/>
      <c r="G92" s="257"/>
      <c r="H92" s="142">
        <v>72012475</v>
      </c>
      <c r="I92" s="137">
        <v>43402</v>
      </c>
      <c r="J92" s="138">
        <v>70.42</v>
      </c>
      <c r="K92" s="138">
        <v>70.42</v>
      </c>
      <c r="L92" s="138"/>
      <c r="M92" s="138"/>
      <c r="N92" s="138">
        <v>70.42</v>
      </c>
      <c r="O92" s="138"/>
      <c r="P92" s="138"/>
      <c r="Q92" s="138"/>
      <c r="R92" s="138"/>
      <c r="S92" s="140">
        <f t="shared" si="23"/>
        <v>70.42</v>
      </c>
      <c r="T92" s="138">
        <v>0</v>
      </c>
      <c r="U92" s="175"/>
      <c r="V92" s="176"/>
      <c r="W92" s="176"/>
      <c r="AD92" s="175"/>
      <c r="AE92" s="176"/>
      <c r="AF92" s="176"/>
      <c r="AH92" s="124"/>
      <c r="AI92" s="124"/>
    </row>
    <row r="93" spans="1:35" s="1" customFormat="1" ht="15" customHeight="1">
      <c r="A93" s="225"/>
      <c r="B93" s="123"/>
      <c r="C93" s="266"/>
      <c r="D93" s="267"/>
      <c r="E93" s="257"/>
      <c r="F93" s="235"/>
      <c r="G93" s="257"/>
      <c r="H93" s="142">
        <v>72012476</v>
      </c>
      <c r="I93" s="137">
        <v>43401</v>
      </c>
      <c r="J93" s="138">
        <v>108.84</v>
      </c>
      <c r="K93" s="138">
        <v>108.84</v>
      </c>
      <c r="L93" s="138"/>
      <c r="M93" s="138"/>
      <c r="N93" s="138">
        <v>108.84</v>
      </c>
      <c r="O93" s="138"/>
      <c r="P93" s="138"/>
      <c r="Q93" s="138"/>
      <c r="R93" s="138"/>
      <c r="S93" s="140">
        <f t="shared" si="23"/>
        <v>108.84</v>
      </c>
      <c r="T93" s="138">
        <v>0</v>
      </c>
      <c r="U93" s="175"/>
      <c r="V93" s="176"/>
      <c r="W93" s="176"/>
      <c r="AD93" s="175"/>
      <c r="AE93" s="176"/>
      <c r="AF93" s="176"/>
      <c r="AH93" s="124"/>
      <c r="AI93" s="124"/>
    </row>
    <row r="94" spans="1:35" s="1" customFormat="1" ht="15" customHeight="1">
      <c r="A94" s="225"/>
      <c r="B94" s="213" t="s">
        <v>32</v>
      </c>
      <c r="C94" s="266"/>
      <c r="D94" s="267"/>
      <c r="E94" s="257"/>
      <c r="F94" s="235"/>
      <c r="G94" s="257"/>
      <c r="H94" s="142">
        <v>72012477</v>
      </c>
      <c r="I94" s="137">
        <v>43400</v>
      </c>
      <c r="J94" s="138">
        <v>121.64</v>
      </c>
      <c r="K94" s="138">
        <v>121.64</v>
      </c>
      <c r="L94" s="138"/>
      <c r="M94" s="138"/>
      <c r="N94" s="138">
        <v>121.64</v>
      </c>
      <c r="O94" s="138"/>
      <c r="P94" s="138"/>
      <c r="Q94" s="138"/>
      <c r="R94" s="138"/>
      <c r="S94" s="140">
        <f t="shared" si="23"/>
        <v>121.64</v>
      </c>
      <c r="T94" s="138">
        <v>0</v>
      </c>
      <c r="U94" s="175"/>
      <c r="V94" s="176"/>
      <c r="W94" s="176"/>
      <c r="AD94" s="175"/>
      <c r="AE94" s="176"/>
      <c r="AF94" s="176"/>
      <c r="AH94" s="124"/>
      <c r="AI94" s="124"/>
    </row>
    <row r="95" spans="1:35" s="1" customFormat="1" ht="15" customHeight="1">
      <c r="A95" s="225"/>
      <c r="B95" s="123"/>
      <c r="C95" s="266"/>
      <c r="D95" s="267"/>
      <c r="E95" s="257"/>
      <c r="F95" s="235"/>
      <c r="G95" s="257"/>
      <c r="H95" s="142">
        <v>72012483</v>
      </c>
      <c r="I95" s="137">
        <v>43404</v>
      </c>
      <c r="J95" s="138">
        <v>6245.25</v>
      </c>
      <c r="K95" s="138">
        <v>6245.25</v>
      </c>
      <c r="L95" s="138"/>
      <c r="M95" s="138"/>
      <c r="N95" s="138">
        <v>6245.25</v>
      </c>
      <c r="O95" s="138"/>
      <c r="P95" s="138"/>
      <c r="Q95" s="138"/>
      <c r="R95" s="138"/>
      <c r="S95" s="140">
        <f t="shared" si="23"/>
        <v>6245.25</v>
      </c>
      <c r="T95" s="138">
        <v>0</v>
      </c>
      <c r="U95" s="175"/>
      <c r="V95" s="176"/>
      <c r="W95" s="176"/>
      <c r="AD95" s="175"/>
      <c r="AE95" s="176"/>
      <c r="AF95" s="176"/>
      <c r="AH95" s="124"/>
      <c r="AI95" s="124"/>
    </row>
    <row r="96" spans="1:35" s="1" customFormat="1" ht="15" customHeight="1">
      <c r="A96" s="225"/>
      <c r="B96" s="123"/>
      <c r="C96" s="266"/>
      <c r="D96" s="267"/>
      <c r="E96" s="257"/>
      <c r="F96" s="235"/>
      <c r="G96" s="257"/>
      <c r="H96" s="142">
        <v>72012480</v>
      </c>
      <c r="I96" s="137">
        <v>43403</v>
      </c>
      <c r="J96" s="138">
        <v>11541.6</v>
      </c>
      <c r="K96" s="138">
        <v>11541.6</v>
      </c>
      <c r="L96" s="138"/>
      <c r="M96" s="138"/>
      <c r="N96" s="138">
        <v>11541.6</v>
      </c>
      <c r="O96" s="138"/>
      <c r="P96" s="138"/>
      <c r="Q96" s="138"/>
      <c r="R96" s="138"/>
      <c r="S96" s="140">
        <f t="shared" si="23"/>
        <v>11541.6</v>
      </c>
      <c r="T96" s="138">
        <v>0</v>
      </c>
      <c r="U96" s="175"/>
      <c r="V96" s="176"/>
      <c r="W96" s="176"/>
      <c r="AD96" s="175"/>
      <c r="AE96" s="176"/>
      <c r="AF96" s="176"/>
      <c r="AH96" s="124"/>
      <c r="AI96" s="124"/>
    </row>
    <row r="97" spans="1:35" s="1" customFormat="1">
      <c r="A97" s="41"/>
      <c r="B97" s="23" t="s">
        <v>8</v>
      </c>
      <c r="C97" s="56"/>
      <c r="D97" s="57"/>
      <c r="E97" s="58"/>
      <c r="F97" s="59"/>
      <c r="G97" s="58"/>
      <c r="H97" s="145"/>
      <c r="I97" s="146"/>
      <c r="J97" s="45">
        <f t="shared" ref="J97:AH97" si="24">SUM(J86:J96)</f>
        <v>20216.980000000003</v>
      </c>
      <c r="K97" s="45">
        <f t="shared" si="24"/>
        <v>20216.980000000003</v>
      </c>
      <c r="L97" s="45">
        <f t="shared" si="24"/>
        <v>0</v>
      </c>
      <c r="M97" s="45">
        <f t="shared" si="24"/>
        <v>0</v>
      </c>
      <c r="N97" s="45">
        <f t="shared" si="24"/>
        <v>20216.980000000003</v>
      </c>
      <c r="O97" s="45">
        <f t="shared" si="24"/>
        <v>0</v>
      </c>
      <c r="P97" s="45">
        <f t="shared" si="24"/>
        <v>0</v>
      </c>
      <c r="Q97" s="45">
        <f t="shared" si="24"/>
        <v>0</v>
      </c>
      <c r="R97" s="45">
        <f t="shared" si="24"/>
        <v>0</v>
      </c>
      <c r="S97" s="222">
        <f t="shared" si="24"/>
        <v>20216.980000000003</v>
      </c>
      <c r="T97" s="45">
        <f t="shared" si="24"/>
        <v>0</v>
      </c>
      <c r="U97" s="45">
        <f t="shared" si="24"/>
        <v>0</v>
      </c>
      <c r="V97" s="45">
        <f t="shared" si="24"/>
        <v>0</v>
      </c>
      <c r="W97" s="45">
        <f t="shared" si="24"/>
        <v>0</v>
      </c>
      <c r="X97" s="45">
        <f t="shared" si="24"/>
        <v>0</v>
      </c>
      <c r="Y97" s="45">
        <f t="shared" si="24"/>
        <v>0</v>
      </c>
      <c r="Z97" s="45">
        <f t="shared" si="24"/>
        <v>0</v>
      </c>
      <c r="AA97" s="45">
        <f t="shared" si="24"/>
        <v>0</v>
      </c>
      <c r="AB97" s="45">
        <f t="shared" si="24"/>
        <v>0</v>
      </c>
      <c r="AC97" s="45">
        <f t="shared" si="24"/>
        <v>0</v>
      </c>
      <c r="AD97" s="45">
        <f t="shared" si="24"/>
        <v>0</v>
      </c>
      <c r="AE97" s="45">
        <f t="shared" si="24"/>
        <v>0</v>
      </c>
      <c r="AF97" s="45">
        <f t="shared" si="24"/>
        <v>0</v>
      </c>
      <c r="AG97" s="45">
        <f t="shared" si="24"/>
        <v>0</v>
      </c>
      <c r="AH97" s="45">
        <f t="shared" si="24"/>
        <v>0</v>
      </c>
      <c r="AI97" s="124"/>
    </row>
    <row r="98" spans="1:35" s="1" customFormat="1" ht="15" customHeight="1">
      <c r="A98" s="236">
        <v>11</v>
      </c>
      <c r="B98" s="228" t="s">
        <v>31</v>
      </c>
      <c r="C98" s="234"/>
      <c r="D98" s="232"/>
      <c r="E98" s="232"/>
      <c r="F98" s="234"/>
      <c r="G98" s="232"/>
      <c r="H98" s="153" t="s">
        <v>136</v>
      </c>
      <c r="I98" s="137">
        <v>43404</v>
      </c>
      <c r="J98" s="130">
        <v>14472.59</v>
      </c>
      <c r="K98" s="130">
        <v>14472.59</v>
      </c>
      <c r="L98" s="130"/>
      <c r="M98" s="130"/>
      <c r="N98" s="138">
        <v>14472.59</v>
      </c>
      <c r="O98" s="130"/>
      <c r="P98" s="130"/>
      <c r="Q98" s="130"/>
      <c r="R98" s="130"/>
      <c r="S98" s="140">
        <f t="shared" ref="S98:S110" si="25">J98-O98-P98-T98</f>
        <v>14472.59</v>
      </c>
      <c r="T98" s="130">
        <v>0</v>
      </c>
      <c r="U98" s="174"/>
      <c r="V98" s="173"/>
      <c r="W98" s="173"/>
      <c r="AD98" s="174"/>
      <c r="AE98" s="173"/>
      <c r="AF98" s="173"/>
      <c r="AH98" s="124"/>
      <c r="AI98" s="124"/>
    </row>
    <row r="99" spans="1:35" s="1" customFormat="1">
      <c r="A99" s="236"/>
      <c r="B99" s="229"/>
      <c r="C99" s="235"/>
      <c r="D99" s="233"/>
      <c r="E99" s="233"/>
      <c r="F99" s="235"/>
      <c r="G99" s="233"/>
      <c r="H99" s="153" t="s">
        <v>146</v>
      </c>
      <c r="I99" s="137">
        <v>43404</v>
      </c>
      <c r="J99" s="138">
        <v>1089.3699999999999</v>
      </c>
      <c r="K99" s="138">
        <v>1089.3699999999999</v>
      </c>
      <c r="L99" s="138"/>
      <c r="M99" s="138"/>
      <c r="N99" s="138">
        <v>1089.3699999999999</v>
      </c>
      <c r="O99" s="138"/>
      <c r="P99" s="138"/>
      <c r="Q99" s="138"/>
      <c r="R99" s="138"/>
      <c r="S99" s="140">
        <f t="shared" si="25"/>
        <v>1089.3699999999999</v>
      </c>
      <c r="T99" s="130">
        <v>0</v>
      </c>
      <c r="U99" s="174"/>
      <c r="V99" s="173"/>
      <c r="W99" s="173"/>
      <c r="AD99" s="174"/>
      <c r="AE99" s="173"/>
      <c r="AF99" s="173"/>
      <c r="AH99" s="124"/>
      <c r="AI99" s="124"/>
    </row>
    <row r="100" spans="1:35" s="1" customFormat="1">
      <c r="A100" s="236"/>
      <c r="B100" s="229"/>
      <c r="C100" s="235"/>
      <c r="D100" s="233"/>
      <c r="E100" s="233"/>
      <c r="F100" s="235"/>
      <c r="G100" s="233"/>
      <c r="H100" s="153" t="s">
        <v>147</v>
      </c>
      <c r="I100" s="137">
        <v>43404</v>
      </c>
      <c r="J100" s="138">
        <v>5303.21</v>
      </c>
      <c r="K100" s="138">
        <v>5303.21</v>
      </c>
      <c r="L100" s="138"/>
      <c r="M100" s="138"/>
      <c r="N100" s="138">
        <v>5303.21</v>
      </c>
      <c r="O100" s="138"/>
      <c r="P100" s="138"/>
      <c r="Q100" s="138"/>
      <c r="R100" s="138"/>
      <c r="S100" s="140">
        <f t="shared" si="25"/>
        <v>5303.21</v>
      </c>
      <c r="T100" s="130">
        <v>0</v>
      </c>
      <c r="U100" s="174"/>
      <c r="V100" s="173"/>
      <c r="W100" s="173"/>
      <c r="AD100" s="175"/>
      <c r="AE100" s="176"/>
      <c r="AF100" s="176"/>
      <c r="AH100" s="124"/>
      <c r="AI100" s="124"/>
    </row>
    <row r="101" spans="1:35" s="1" customFormat="1">
      <c r="A101" s="236"/>
      <c r="B101" s="229"/>
      <c r="C101" s="235"/>
      <c r="D101" s="233"/>
      <c r="E101" s="233"/>
      <c r="F101" s="235"/>
      <c r="G101" s="233"/>
      <c r="H101" s="153" t="s">
        <v>148</v>
      </c>
      <c r="I101" s="137">
        <v>43404</v>
      </c>
      <c r="J101" s="138">
        <v>761.1</v>
      </c>
      <c r="K101" s="138">
        <v>761.1</v>
      </c>
      <c r="L101" s="138"/>
      <c r="M101" s="138"/>
      <c r="N101" s="138">
        <v>761.1</v>
      </c>
      <c r="O101" s="138"/>
      <c r="P101" s="138"/>
      <c r="Q101" s="138"/>
      <c r="R101" s="138"/>
      <c r="S101" s="140">
        <f t="shared" si="25"/>
        <v>761.1</v>
      </c>
      <c r="T101" s="130">
        <v>0</v>
      </c>
      <c r="U101" s="174"/>
      <c r="V101" s="173"/>
      <c r="W101" s="173"/>
      <c r="AD101" s="175"/>
      <c r="AE101" s="176"/>
      <c r="AF101" s="176"/>
      <c r="AH101" s="124"/>
      <c r="AI101" s="124"/>
    </row>
    <row r="102" spans="1:35" s="1" customFormat="1">
      <c r="A102" s="236"/>
      <c r="B102" s="229"/>
      <c r="C102" s="235"/>
      <c r="D102" s="233"/>
      <c r="E102" s="233"/>
      <c r="F102" s="235"/>
      <c r="G102" s="233"/>
      <c r="H102" s="153" t="s">
        <v>152</v>
      </c>
      <c r="I102" s="137">
        <v>43433</v>
      </c>
      <c r="J102" s="138">
        <v>1186.97</v>
      </c>
      <c r="K102" s="138">
        <v>1186.97</v>
      </c>
      <c r="L102" s="138">
        <v>1186.97</v>
      </c>
      <c r="M102" s="138"/>
      <c r="N102" s="138"/>
      <c r="O102" s="138"/>
      <c r="P102" s="138"/>
      <c r="Q102" s="138"/>
      <c r="R102" s="138"/>
      <c r="S102" s="140">
        <f t="shared" si="25"/>
        <v>1186.97</v>
      </c>
      <c r="T102" s="138">
        <v>0</v>
      </c>
      <c r="U102" s="174"/>
      <c r="V102" s="173"/>
      <c r="W102" s="173"/>
      <c r="AD102" s="174"/>
      <c r="AE102" s="173"/>
      <c r="AF102" s="173"/>
      <c r="AH102" s="124"/>
      <c r="AI102" s="124"/>
    </row>
    <row r="103" spans="1:35" s="1" customFormat="1">
      <c r="A103" s="236"/>
      <c r="B103" s="229"/>
      <c r="C103" s="235"/>
      <c r="D103" s="233"/>
      <c r="E103" s="233"/>
      <c r="F103" s="235"/>
      <c r="G103" s="233"/>
      <c r="H103" s="153" t="s">
        <v>153</v>
      </c>
      <c r="I103" s="137">
        <v>43434</v>
      </c>
      <c r="J103" s="138">
        <v>90.55</v>
      </c>
      <c r="K103" s="138">
        <v>90.55</v>
      </c>
      <c r="L103" s="138">
        <v>90.55</v>
      </c>
      <c r="M103" s="138"/>
      <c r="N103" s="138"/>
      <c r="O103" s="138"/>
      <c r="P103" s="138"/>
      <c r="Q103" s="138"/>
      <c r="R103" s="138"/>
      <c r="S103" s="140">
        <f t="shared" si="25"/>
        <v>90.55</v>
      </c>
      <c r="T103" s="138">
        <v>0</v>
      </c>
      <c r="U103" s="174"/>
      <c r="V103" s="173"/>
      <c r="W103" s="173"/>
      <c r="AD103" s="175"/>
      <c r="AE103" s="176"/>
      <c r="AF103" s="176"/>
      <c r="AH103" s="124"/>
      <c r="AI103" s="124"/>
    </row>
    <row r="104" spans="1:35" s="1" customFormat="1">
      <c r="A104" s="236"/>
      <c r="B104" s="229"/>
      <c r="C104" s="235"/>
      <c r="D104" s="233"/>
      <c r="E104" s="233"/>
      <c r="F104" s="235"/>
      <c r="G104" s="233"/>
      <c r="H104" s="153" t="s">
        <v>154</v>
      </c>
      <c r="I104" s="137">
        <v>43434</v>
      </c>
      <c r="J104" s="138">
        <v>507.4</v>
      </c>
      <c r="K104" s="138">
        <v>507.4</v>
      </c>
      <c r="L104" s="138">
        <v>507.4</v>
      </c>
      <c r="M104" s="138"/>
      <c r="N104" s="138"/>
      <c r="O104" s="138"/>
      <c r="P104" s="138"/>
      <c r="Q104" s="138"/>
      <c r="R104" s="138"/>
      <c r="S104" s="140">
        <f t="shared" si="25"/>
        <v>507.4</v>
      </c>
      <c r="T104" s="138">
        <v>0</v>
      </c>
      <c r="U104" s="174"/>
      <c r="V104" s="173"/>
      <c r="W104" s="173"/>
      <c r="AD104" s="175"/>
      <c r="AE104" s="176"/>
      <c r="AF104" s="176"/>
      <c r="AH104" s="124"/>
      <c r="AI104" s="124"/>
    </row>
    <row r="105" spans="1:35" s="1" customFormat="1">
      <c r="A105" s="236"/>
      <c r="B105" s="229"/>
      <c r="C105" s="235"/>
      <c r="D105" s="233"/>
      <c r="E105" s="233"/>
      <c r="F105" s="235"/>
      <c r="G105" s="233"/>
      <c r="H105" s="153" t="s">
        <v>155</v>
      </c>
      <c r="I105" s="137">
        <v>43434</v>
      </c>
      <c r="J105" s="138">
        <v>4246.96</v>
      </c>
      <c r="K105" s="138">
        <v>4246.96</v>
      </c>
      <c r="L105" s="138">
        <v>4246.96</v>
      </c>
      <c r="M105" s="138"/>
      <c r="N105" s="138"/>
      <c r="O105" s="138"/>
      <c r="P105" s="138"/>
      <c r="Q105" s="138"/>
      <c r="R105" s="138"/>
      <c r="S105" s="140">
        <f t="shared" si="25"/>
        <v>4246.96</v>
      </c>
      <c r="T105" s="138">
        <v>0</v>
      </c>
      <c r="U105" s="174"/>
      <c r="V105" s="173"/>
      <c r="W105" s="173"/>
      <c r="AD105" s="175"/>
      <c r="AE105" s="176"/>
      <c r="AF105" s="176"/>
      <c r="AH105" s="124"/>
      <c r="AI105" s="124"/>
    </row>
    <row r="106" spans="1:35" s="1" customFormat="1">
      <c r="A106" s="236"/>
      <c r="B106" s="229"/>
      <c r="C106" s="235"/>
      <c r="D106" s="233"/>
      <c r="E106" s="233"/>
      <c r="F106" s="235"/>
      <c r="G106" s="233"/>
      <c r="H106" s="153" t="s">
        <v>156</v>
      </c>
      <c r="I106" s="137">
        <v>43434</v>
      </c>
      <c r="J106" s="140">
        <v>1089.3699999999999</v>
      </c>
      <c r="K106" s="140">
        <v>1089.3699999999999</v>
      </c>
      <c r="L106" s="140">
        <v>1089.3699999999999</v>
      </c>
      <c r="M106" s="140"/>
      <c r="N106" s="140"/>
      <c r="O106" s="140"/>
      <c r="P106" s="140"/>
      <c r="Q106" s="140"/>
      <c r="R106" s="140"/>
      <c r="S106" s="140">
        <f t="shared" si="25"/>
        <v>1089.3699999999999</v>
      </c>
      <c r="T106" s="140">
        <v>0</v>
      </c>
      <c r="U106" s="174"/>
      <c r="V106" s="173"/>
      <c r="W106" s="173"/>
      <c r="AH106" s="124"/>
      <c r="AI106" s="124"/>
    </row>
    <row r="107" spans="1:35" s="1" customFormat="1">
      <c r="A107" s="26"/>
      <c r="B107" s="23" t="s">
        <v>8</v>
      </c>
      <c r="C107" s="62"/>
      <c r="D107" s="63"/>
      <c r="E107" s="64"/>
      <c r="F107" s="65"/>
      <c r="G107" s="64"/>
      <c r="H107" s="154"/>
      <c r="I107" s="155"/>
      <c r="J107" s="45">
        <f>SUM(J98:J106)</f>
        <v>28747.519999999997</v>
      </c>
      <c r="K107" s="45">
        <f>SUM(K98:K106)</f>
        <v>28747.519999999997</v>
      </c>
      <c r="L107" s="45">
        <f>SUM(L98:L106)</f>
        <v>7121.25</v>
      </c>
      <c r="M107" s="45">
        <f t="shared" ref="M107:N107" si="26">SUM(M98:M106)</f>
        <v>0</v>
      </c>
      <c r="N107" s="45">
        <f t="shared" si="26"/>
        <v>21626.269999999997</v>
      </c>
      <c r="O107" s="45">
        <f t="shared" ref="O107:T107" si="27">SUM(O98:O106)</f>
        <v>0</v>
      </c>
      <c r="P107" s="45">
        <f t="shared" si="27"/>
        <v>0</v>
      </c>
      <c r="Q107" s="45">
        <f t="shared" si="27"/>
        <v>0</v>
      </c>
      <c r="R107" s="45">
        <f t="shared" si="27"/>
        <v>0</v>
      </c>
      <c r="S107" s="222">
        <f t="shared" si="27"/>
        <v>28747.519999999997</v>
      </c>
      <c r="T107" s="45">
        <f t="shared" si="27"/>
        <v>0</v>
      </c>
      <c r="AH107" s="124"/>
      <c r="AI107" s="124"/>
    </row>
    <row r="108" spans="1:35" s="1" customFormat="1" ht="15" customHeight="1">
      <c r="A108" s="236">
        <v>12</v>
      </c>
      <c r="B108" s="228" t="s">
        <v>30</v>
      </c>
      <c r="C108" s="238"/>
      <c r="D108" s="237"/>
      <c r="E108" s="270"/>
      <c r="F108" s="238"/>
      <c r="G108" s="237"/>
      <c r="H108" s="180" t="s">
        <v>138</v>
      </c>
      <c r="I108" s="137">
        <v>43404</v>
      </c>
      <c r="J108" s="157">
        <v>711.73</v>
      </c>
      <c r="K108" s="157">
        <v>711.73</v>
      </c>
      <c r="L108" s="157"/>
      <c r="M108" s="157"/>
      <c r="N108" s="157">
        <v>711.73</v>
      </c>
      <c r="O108" s="141"/>
      <c r="P108" s="141"/>
      <c r="Q108" s="141"/>
      <c r="R108" s="141"/>
      <c r="S108" s="140">
        <f t="shared" si="25"/>
        <v>711.73</v>
      </c>
      <c r="T108" s="157">
        <v>0</v>
      </c>
      <c r="U108" s="172"/>
      <c r="V108" s="173"/>
      <c r="AH108" s="124"/>
      <c r="AI108" s="124"/>
    </row>
    <row r="109" spans="1:35" s="1" customFormat="1">
      <c r="A109" s="236"/>
      <c r="B109" s="229"/>
      <c r="C109" s="239"/>
      <c r="D109" s="236"/>
      <c r="E109" s="271"/>
      <c r="F109" s="239"/>
      <c r="G109" s="236"/>
      <c r="H109" s="180" t="s">
        <v>137</v>
      </c>
      <c r="I109" s="137">
        <v>43404</v>
      </c>
      <c r="J109" s="157">
        <v>9273.25</v>
      </c>
      <c r="K109" s="157">
        <v>9084</v>
      </c>
      <c r="L109" s="157"/>
      <c r="M109" s="157"/>
      <c r="N109" s="157">
        <v>9084</v>
      </c>
      <c r="O109" s="141"/>
      <c r="P109" s="141">
        <v>189.25</v>
      </c>
      <c r="Q109" s="141"/>
      <c r="R109" s="141"/>
      <c r="S109" s="140">
        <f t="shared" si="25"/>
        <v>9084</v>
      </c>
      <c r="T109" s="157">
        <v>0</v>
      </c>
      <c r="U109" s="172"/>
      <c r="V109" s="173"/>
      <c r="AH109" s="124"/>
      <c r="AI109" s="124"/>
    </row>
    <row r="110" spans="1:35" s="1" customFormat="1">
      <c r="A110" s="236"/>
      <c r="B110" s="229"/>
      <c r="C110" s="239"/>
      <c r="D110" s="236"/>
      <c r="E110" s="271"/>
      <c r="F110" s="239"/>
      <c r="G110" s="236"/>
      <c r="H110" s="180" t="s">
        <v>139</v>
      </c>
      <c r="I110" s="137">
        <v>43404</v>
      </c>
      <c r="J110" s="157">
        <v>21701.7</v>
      </c>
      <c r="K110" s="157">
        <v>21419.57</v>
      </c>
      <c r="L110" s="157"/>
      <c r="M110" s="157"/>
      <c r="N110" s="157">
        <v>21419.57</v>
      </c>
      <c r="O110" s="141"/>
      <c r="P110" s="141">
        <v>282.13</v>
      </c>
      <c r="Q110" s="141"/>
      <c r="R110" s="141"/>
      <c r="S110" s="140">
        <f t="shared" si="25"/>
        <v>21419.57</v>
      </c>
      <c r="T110" s="157">
        <v>0</v>
      </c>
      <c r="U110" s="172"/>
      <c r="V110" s="173"/>
      <c r="AH110" s="124"/>
      <c r="AI110" s="124"/>
    </row>
    <row r="111" spans="1:35" s="1" customFormat="1">
      <c r="A111" s="236"/>
      <c r="B111" s="229"/>
      <c r="C111" s="239"/>
      <c r="D111" s="236"/>
      <c r="E111" s="271"/>
      <c r="F111" s="239"/>
      <c r="G111" s="236"/>
      <c r="H111" s="180" t="s">
        <v>157</v>
      </c>
      <c r="I111" s="137">
        <v>43434</v>
      </c>
      <c r="J111" s="157">
        <v>3595.75</v>
      </c>
      <c r="K111" s="157">
        <v>3595.75</v>
      </c>
      <c r="L111" s="157">
        <v>3595.75</v>
      </c>
      <c r="M111" s="157"/>
      <c r="N111" s="157"/>
      <c r="O111" s="141"/>
      <c r="P111" s="141"/>
      <c r="Q111" s="141"/>
      <c r="R111" s="141"/>
      <c r="S111" s="140">
        <v>1652.17</v>
      </c>
      <c r="T111" s="157">
        <v>1943.58</v>
      </c>
      <c r="U111" s="172"/>
      <c r="V111" s="173"/>
      <c r="AH111" s="124"/>
      <c r="AI111" s="124"/>
    </row>
    <row r="112" spans="1:35" s="1" customFormat="1">
      <c r="A112" s="236"/>
      <c r="B112" s="229"/>
      <c r="C112" s="239"/>
      <c r="D112" s="236"/>
      <c r="E112" s="271"/>
      <c r="F112" s="239"/>
      <c r="G112" s="236"/>
      <c r="H112" s="180" t="s">
        <v>158</v>
      </c>
      <c r="I112" s="137">
        <v>43434</v>
      </c>
      <c r="J112" s="157">
        <v>1045.1600000000001</v>
      </c>
      <c r="K112" s="157">
        <v>1045.1600000000001</v>
      </c>
      <c r="L112" s="157">
        <v>1045.1600000000001</v>
      </c>
      <c r="M112" s="157"/>
      <c r="N112" s="157"/>
      <c r="O112" s="141"/>
      <c r="P112" s="141"/>
      <c r="Q112" s="141"/>
      <c r="R112" s="141"/>
      <c r="S112" s="140">
        <v>0</v>
      </c>
      <c r="T112" s="157">
        <v>1045.1600000000001</v>
      </c>
      <c r="U112" s="172"/>
      <c r="V112" s="173"/>
      <c r="AH112" s="124"/>
      <c r="AI112" s="124"/>
    </row>
    <row r="113" spans="1:36" s="1" customFormat="1">
      <c r="A113" s="236"/>
      <c r="B113" s="229"/>
      <c r="C113" s="239"/>
      <c r="D113" s="236"/>
      <c r="E113" s="271"/>
      <c r="F113" s="239"/>
      <c r="G113" s="236"/>
      <c r="H113" s="180" t="s">
        <v>159</v>
      </c>
      <c r="I113" s="137">
        <v>43434</v>
      </c>
      <c r="J113" s="157">
        <v>27982</v>
      </c>
      <c r="K113" s="157">
        <v>27475.45</v>
      </c>
      <c r="L113" s="157">
        <v>27475.45</v>
      </c>
      <c r="M113" s="157"/>
      <c r="N113" s="157"/>
      <c r="O113" s="141"/>
      <c r="P113" s="141">
        <v>506.55</v>
      </c>
      <c r="Q113" s="141"/>
      <c r="R113" s="141"/>
      <c r="S113" s="140">
        <v>0</v>
      </c>
      <c r="T113" s="157">
        <v>27475.45</v>
      </c>
      <c r="U113" s="172"/>
      <c r="V113" s="173"/>
      <c r="AH113" s="124"/>
      <c r="AI113" s="124"/>
    </row>
    <row r="114" spans="1:36" s="1" customFormat="1">
      <c r="A114" s="236"/>
      <c r="B114" s="229"/>
      <c r="C114" s="239"/>
      <c r="D114" s="236"/>
      <c r="E114" s="271"/>
      <c r="F114" s="239"/>
      <c r="G114" s="236"/>
      <c r="H114" s="180" t="s">
        <v>149</v>
      </c>
      <c r="I114" s="137">
        <v>43313</v>
      </c>
      <c r="J114" s="157">
        <v>0.02</v>
      </c>
      <c r="K114" s="157"/>
      <c r="L114" s="157"/>
      <c r="M114" s="157"/>
      <c r="N114" s="157"/>
      <c r="O114" s="141"/>
      <c r="P114" s="141"/>
      <c r="Q114" s="141"/>
      <c r="R114" s="141"/>
      <c r="S114" s="157">
        <v>0.02</v>
      </c>
      <c r="T114" s="157"/>
      <c r="U114" s="172"/>
      <c r="V114" s="173"/>
      <c r="AH114" s="124"/>
      <c r="AI114" s="124"/>
    </row>
    <row r="115" spans="1:36" s="1" customFormat="1">
      <c r="A115" s="236"/>
      <c r="B115" s="229"/>
      <c r="C115" s="239"/>
      <c r="D115" s="236"/>
      <c r="E115" s="271"/>
      <c r="F115" s="239"/>
      <c r="G115" s="236"/>
      <c r="H115" s="180" t="s">
        <v>165</v>
      </c>
      <c r="I115" s="137">
        <v>43434</v>
      </c>
      <c r="J115" s="157"/>
      <c r="K115" s="157"/>
      <c r="L115" s="157"/>
      <c r="M115" s="157"/>
      <c r="N115" s="157"/>
      <c r="O115" s="141"/>
      <c r="P115" s="141"/>
      <c r="Q115" s="141"/>
      <c r="R115" s="141"/>
      <c r="S115" s="140"/>
      <c r="T115" s="157"/>
      <c r="U115" s="172"/>
      <c r="V115" s="173"/>
      <c r="AH115" s="124"/>
      <c r="AI115" s="220">
        <v>-189.25</v>
      </c>
    </row>
    <row r="116" spans="1:36" s="1" customFormat="1">
      <c r="A116" s="236"/>
      <c r="B116" s="229"/>
      <c r="C116" s="239"/>
      <c r="D116" s="236"/>
      <c r="E116" s="271"/>
      <c r="F116" s="239"/>
      <c r="G116" s="236"/>
      <c r="H116" s="141">
        <v>2469</v>
      </c>
      <c r="I116" s="137">
        <v>43434</v>
      </c>
      <c r="J116" s="157"/>
      <c r="K116" s="157"/>
      <c r="L116" s="157"/>
      <c r="M116" s="157"/>
      <c r="N116" s="157"/>
      <c r="O116" s="141"/>
      <c r="P116" s="141"/>
      <c r="Q116" s="141"/>
      <c r="R116" s="141"/>
      <c r="S116" s="140"/>
      <c r="T116" s="157"/>
      <c r="U116" s="172"/>
      <c r="V116" s="173"/>
      <c r="AH116" s="124"/>
      <c r="AI116" s="220">
        <v>-282.13</v>
      </c>
    </row>
    <row r="117" spans="1:36" s="1" customFormat="1">
      <c r="A117" s="236"/>
      <c r="B117" s="229"/>
      <c r="C117" s="239"/>
      <c r="D117" s="236"/>
      <c r="E117" s="271"/>
      <c r="F117" s="239"/>
      <c r="G117" s="236"/>
      <c r="H117" s="141">
        <v>2482</v>
      </c>
      <c r="I117" s="137">
        <v>43426</v>
      </c>
      <c r="J117" s="157"/>
      <c r="K117" s="157"/>
      <c r="L117" s="157"/>
      <c r="M117" s="157"/>
      <c r="N117" s="157"/>
      <c r="O117" s="141"/>
      <c r="P117" s="141"/>
      <c r="Q117" s="141"/>
      <c r="R117" s="141"/>
      <c r="S117" s="140"/>
      <c r="T117" s="157"/>
      <c r="U117" s="172"/>
      <c r="V117" s="173"/>
      <c r="AH117" s="124"/>
      <c r="AI117" s="220">
        <v>-102.59</v>
      </c>
    </row>
    <row r="118" spans="1:36" s="1" customFormat="1">
      <c r="A118" s="236"/>
      <c r="B118" s="229"/>
      <c r="C118" s="239"/>
      <c r="D118" s="236"/>
      <c r="E118" s="271"/>
      <c r="F118" s="239"/>
      <c r="G118" s="236"/>
      <c r="H118" s="141">
        <v>4457</v>
      </c>
      <c r="I118" s="137">
        <v>43373</v>
      </c>
      <c r="J118" s="157"/>
      <c r="K118" s="157"/>
      <c r="L118" s="157"/>
      <c r="M118" s="157"/>
      <c r="N118" s="157"/>
      <c r="O118" s="141"/>
      <c r="P118" s="141"/>
      <c r="Q118" s="141"/>
      <c r="R118" s="141"/>
      <c r="S118" s="140"/>
      <c r="T118" s="157"/>
      <c r="U118" s="172"/>
      <c r="V118" s="173"/>
      <c r="AH118" s="124"/>
      <c r="AI118" s="124">
        <v>30.01</v>
      </c>
    </row>
    <row r="119" spans="1:36" s="1" customFormat="1" hidden="1">
      <c r="A119" s="236"/>
      <c r="B119" s="229"/>
      <c r="C119" s="239"/>
      <c r="D119" s="236"/>
      <c r="E119" s="271"/>
      <c r="F119" s="239"/>
      <c r="G119" s="236"/>
      <c r="H119" s="141">
        <v>4279</v>
      </c>
      <c r="I119" s="137">
        <v>43343</v>
      </c>
      <c r="J119" s="124"/>
      <c r="K119" s="157"/>
      <c r="L119" s="157"/>
      <c r="M119" s="157"/>
      <c r="N119" s="157"/>
      <c r="O119" s="141"/>
      <c r="P119" s="141"/>
      <c r="Q119" s="141"/>
      <c r="R119" s="141"/>
      <c r="S119" s="140"/>
      <c r="T119" s="157"/>
      <c r="U119" s="172"/>
      <c r="V119" s="173"/>
      <c r="AH119" s="124"/>
      <c r="AJ119" s="220">
        <v>-1042.6300000000001</v>
      </c>
    </row>
    <row r="120" spans="1:36" s="1" customFormat="1" hidden="1">
      <c r="A120" s="236"/>
      <c r="B120" s="229"/>
      <c r="C120" s="239"/>
      <c r="D120" s="236"/>
      <c r="E120" s="271"/>
      <c r="F120" s="239"/>
      <c r="G120" s="236"/>
      <c r="H120" s="180" t="s">
        <v>149</v>
      </c>
      <c r="I120" s="137">
        <v>43313</v>
      </c>
      <c r="J120" s="124"/>
      <c r="K120" s="157"/>
      <c r="L120" s="157"/>
      <c r="M120" s="157"/>
      <c r="N120" s="157"/>
      <c r="O120" s="141"/>
      <c r="P120" s="141"/>
      <c r="Q120" s="141"/>
      <c r="R120" s="141"/>
      <c r="S120" s="157"/>
      <c r="T120" s="157"/>
      <c r="U120" s="172"/>
      <c r="V120" s="173"/>
      <c r="AH120" s="124"/>
      <c r="AJ120" s="220">
        <v>-504.64</v>
      </c>
    </row>
    <row r="121" spans="1:36" s="1" customFormat="1" hidden="1">
      <c r="A121" s="236"/>
      <c r="B121" s="229"/>
      <c r="C121" s="239"/>
      <c r="D121" s="236"/>
      <c r="E121" s="271"/>
      <c r="F121" s="239"/>
      <c r="G121" s="236"/>
      <c r="H121" s="141">
        <v>4168</v>
      </c>
      <c r="I121" s="137">
        <v>43313</v>
      </c>
      <c r="J121" s="124"/>
      <c r="K121" s="140"/>
      <c r="L121" s="157"/>
      <c r="M121" s="140"/>
      <c r="N121" s="140"/>
      <c r="O121" s="141"/>
      <c r="P121" s="141"/>
      <c r="Q121" s="141"/>
      <c r="R121" s="141"/>
      <c r="S121" s="140"/>
      <c r="T121" s="140"/>
      <c r="U121" s="172"/>
      <c r="V121" s="173"/>
      <c r="AH121" s="124"/>
      <c r="AJ121" s="220">
        <v>-189.25</v>
      </c>
    </row>
    <row r="122" spans="1:36" s="1" customFormat="1" hidden="1">
      <c r="A122" s="236"/>
      <c r="B122" s="229"/>
      <c r="C122" s="239"/>
      <c r="D122" s="236"/>
      <c r="E122" s="271"/>
      <c r="F122" s="239"/>
      <c r="G122" s="236"/>
      <c r="H122" s="141">
        <v>4088</v>
      </c>
      <c r="I122" s="137" t="s">
        <v>130</v>
      </c>
      <c r="J122" s="124"/>
      <c r="K122" s="157"/>
      <c r="L122" s="157"/>
      <c r="M122" s="157"/>
      <c r="N122" s="157"/>
      <c r="O122" s="141"/>
      <c r="P122" s="141"/>
      <c r="Q122" s="141"/>
      <c r="R122" s="141"/>
      <c r="S122" s="140" t="s">
        <v>122</v>
      </c>
      <c r="T122" s="141"/>
      <c r="U122" s="172"/>
      <c r="V122" s="173"/>
      <c r="AH122" s="124"/>
      <c r="AJ122" s="220">
        <v>-100.93</v>
      </c>
    </row>
    <row r="123" spans="1:36" s="1" customFormat="1">
      <c r="A123" s="236"/>
      <c r="B123" s="229"/>
      <c r="C123" s="239"/>
      <c r="D123" s="236"/>
      <c r="E123" s="271"/>
      <c r="F123" s="239"/>
      <c r="G123" s="236"/>
      <c r="H123" s="141">
        <v>4036</v>
      </c>
      <c r="I123" s="137">
        <v>43281</v>
      </c>
      <c r="J123" s="157"/>
      <c r="K123" s="157"/>
      <c r="L123" s="157"/>
      <c r="M123" s="157"/>
      <c r="N123" s="157"/>
      <c r="O123" s="124"/>
      <c r="P123" s="141"/>
      <c r="Q123" s="141"/>
      <c r="R123" s="141"/>
      <c r="S123" s="140"/>
      <c r="T123" s="141"/>
      <c r="U123" s="172"/>
      <c r="V123" s="173"/>
      <c r="AH123" s="124"/>
      <c r="AI123" s="141">
        <v>246.02</v>
      </c>
    </row>
    <row r="124" spans="1:36" s="1" customFormat="1">
      <c r="A124" s="236"/>
      <c r="B124" s="229"/>
      <c r="C124" s="239"/>
      <c r="D124" s="236"/>
      <c r="E124" s="271"/>
      <c r="F124" s="239"/>
      <c r="G124" s="236"/>
      <c r="H124" s="156">
        <v>2586</v>
      </c>
      <c r="I124" s="137">
        <v>43251</v>
      </c>
      <c r="J124" s="138"/>
      <c r="K124" s="138"/>
      <c r="L124" s="138"/>
      <c r="M124" s="138"/>
      <c r="N124" s="138"/>
      <c r="O124" s="124"/>
      <c r="P124" s="138"/>
      <c r="Q124" s="130"/>
      <c r="R124" s="130"/>
      <c r="S124" s="140"/>
      <c r="T124" s="141"/>
      <c r="U124" s="172"/>
      <c r="V124" s="173"/>
      <c r="AH124" s="124">
        <v>100.93</v>
      </c>
      <c r="AI124" s="138">
        <v>100.93</v>
      </c>
    </row>
    <row r="125" spans="1:36" s="1" customFormat="1">
      <c r="A125" s="236"/>
      <c r="B125" s="229"/>
      <c r="C125" s="239"/>
      <c r="D125" s="236"/>
      <c r="E125" s="271"/>
      <c r="F125" s="239"/>
      <c r="G125" s="236"/>
      <c r="H125" s="156">
        <v>2839</v>
      </c>
      <c r="I125" s="137">
        <v>43251</v>
      </c>
      <c r="J125" s="138"/>
      <c r="K125" s="138"/>
      <c r="L125" s="138"/>
      <c r="M125" s="138"/>
      <c r="N125" s="138"/>
      <c r="O125" s="124"/>
      <c r="P125" s="124"/>
      <c r="Q125" s="130"/>
      <c r="R125" s="130"/>
      <c r="S125" s="140"/>
      <c r="T125" s="141"/>
      <c r="U125" s="172"/>
      <c r="V125" s="173"/>
      <c r="AH125" s="124">
        <v>132.47</v>
      </c>
      <c r="AI125" s="138">
        <v>132.47</v>
      </c>
    </row>
    <row r="126" spans="1:36" s="1" customFormat="1">
      <c r="A126" s="26"/>
      <c r="B126" s="23" t="s">
        <v>8</v>
      </c>
      <c r="C126" s="56"/>
      <c r="D126" s="21"/>
      <c r="E126" s="26"/>
      <c r="F126" s="59"/>
      <c r="G126" s="26"/>
      <c r="H126" s="147"/>
      <c r="I126" s="148"/>
      <c r="J126" s="125">
        <f t="shared" ref="J126:AI126" si="28">SUM(J108:J125)</f>
        <v>64309.61</v>
      </c>
      <c r="K126" s="125">
        <f t="shared" si="28"/>
        <v>63331.66</v>
      </c>
      <c r="L126" s="125">
        <f t="shared" si="28"/>
        <v>32116.36</v>
      </c>
      <c r="M126" s="125">
        <f t="shared" si="28"/>
        <v>0</v>
      </c>
      <c r="N126" s="125">
        <f t="shared" si="28"/>
        <v>31215.3</v>
      </c>
      <c r="O126" s="125">
        <f t="shared" si="28"/>
        <v>0</v>
      </c>
      <c r="P126" s="223">
        <f t="shared" si="28"/>
        <v>977.93000000000006</v>
      </c>
      <c r="Q126" s="223">
        <f t="shared" si="28"/>
        <v>0</v>
      </c>
      <c r="R126" s="223">
        <f t="shared" si="28"/>
        <v>0</v>
      </c>
      <c r="S126" s="223">
        <f t="shared" si="28"/>
        <v>32867.49</v>
      </c>
      <c r="T126" s="223">
        <f t="shared" si="28"/>
        <v>30464.190000000002</v>
      </c>
      <c r="U126" s="223">
        <f t="shared" si="28"/>
        <v>0</v>
      </c>
      <c r="V126" s="223">
        <f t="shared" si="28"/>
        <v>0</v>
      </c>
      <c r="W126" s="223">
        <f t="shared" si="28"/>
        <v>0</v>
      </c>
      <c r="X126" s="223">
        <f t="shared" si="28"/>
        <v>0</v>
      </c>
      <c r="Y126" s="223">
        <f t="shared" si="28"/>
        <v>0</v>
      </c>
      <c r="Z126" s="223">
        <f t="shared" si="28"/>
        <v>0</v>
      </c>
      <c r="AA126" s="223">
        <f t="shared" si="28"/>
        <v>0</v>
      </c>
      <c r="AB126" s="223">
        <f t="shared" si="28"/>
        <v>0</v>
      </c>
      <c r="AC126" s="223">
        <f t="shared" si="28"/>
        <v>0</v>
      </c>
      <c r="AD126" s="223">
        <f t="shared" si="28"/>
        <v>0</v>
      </c>
      <c r="AE126" s="223">
        <f t="shared" si="28"/>
        <v>0</v>
      </c>
      <c r="AF126" s="223">
        <f t="shared" si="28"/>
        <v>0</v>
      </c>
      <c r="AG126" s="223">
        <f t="shared" si="28"/>
        <v>0</v>
      </c>
      <c r="AH126" s="223">
        <f t="shared" si="28"/>
        <v>233.4</v>
      </c>
      <c r="AI126" s="223">
        <f t="shared" si="28"/>
        <v>-64.540000000000049</v>
      </c>
    </row>
    <row r="127" spans="1:36" s="1" customFormat="1" ht="15" hidden="1" customHeight="1">
      <c r="A127" s="230">
        <v>13</v>
      </c>
      <c r="B127" s="268" t="s">
        <v>76</v>
      </c>
      <c r="C127" s="226" t="s">
        <v>10</v>
      </c>
      <c r="D127" s="230">
        <v>19</v>
      </c>
      <c r="E127" s="264" t="s">
        <v>11</v>
      </c>
      <c r="F127" s="234" t="s">
        <v>10</v>
      </c>
      <c r="G127" s="232" t="s">
        <v>29</v>
      </c>
      <c r="H127" s="158"/>
      <c r="I127" s="137"/>
      <c r="J127" s="140"/>
      <c r="K127" s="140"/>
      <c r="L127" s="140"/>
      <c r="M127" s="140"/>
      <c r="N127" s="140"/>
      <c r="O127" s="140"/>
      <c r="P127" s="140"/>
      <c r="Q127" s="140"/>
      <c r="R127" s="140"/>
      <c r="S127" s="140"/>
      <c r="T127" s="140"/>
      <c r="AH127" s="124"/>
      <c r="AI127" s="124"/>
    </row>
    <row r="128" spans="1:36" s="1" customFormat="1" hidden="1">
      <c r="A128" s="225"/>
      <c r="B128" s="269"/>
      <c r="C128" s="227"/>
      <c r="D128" s="225"/>
      <c r="E128" s="257"/>
      <c r="F128" s="235"/>
      <c r="G128" s="233"/>
      <c r="H128" s="158"/>
      <c r="I128" s="137"/>
      <c r="J128" s="140"/>
      <c r="K128" s="140"/>
      <c r="L128" s="140"/>
      <c r="M128" s="140"/>
      <c r="N128" s="140"/>
      <c r="O128" s="140"/>
      <c r="P128" s="140"/>
      <c r="Q128" s="140"/>
      <c r="R128" s="140"/>
      <c r="S128" s="140"/>
      <c r="T128" s="140"/>
      <c r="AH128" s="124"/>
      <c r="AI128" s="124"/>
    </row>
    <row r="129" spans="1:35" s="1" customFormat="1" hidden="1">
      <c r="A129" s="225"/>
      <c r="B129" s="269"/>
      <c r="C129" s="227"/>
      <c r="D129" s="225"/>
      <c r="E129" s="257"/>
      <c r="F129" s="235"/>
      <c r="G129" s="233"/>
      <c r="H129" s="158"/>
      <c r="I129" s="137"/>
      <c r="J129" s="140"/>
      <c r="K129" s="140"/>
      <c r="L129" s="140"/>
      <c r="M129" s="140"/>
      <c r="N129" s="140"/>
      <c r="O129" s="140"/>
      <c r="P129" s="140"/>
      <c r="Q129" s="140"/>
      <c r="R129" s="140"/>
      <c r="S129" s="140"/>
      <c r="T129" s="140"/>
      <c r="AH129" s="124"/>
      <c r="AI129" s="124"/>
    </row>
    <row r="130" spans="1:35" s="1" customFormat="1" hidden="1">
      <c r="A130" s="132"/>
      <c r="B130" s="23" t="s">
        <v>8</v>
      </c>
      <c r="C130" s="205"/>
      <c r="D130" s="198"/>
      <c r="E130" s="206"/>
      <c r="F130" s="200"/>
      <c r="G130" s="66"/>
      <c r="H130" s="145"/>
      <c r="I130" s="159"/>
      <c r="J130" s="125">
        <f>SUM(J127:J129)</f>
        <v>0</v>
      </c>
      <c r="K130" s="125">
        <f>SUM(K127:K129)</f>
        <v>0</v>
      </c>
      <c r="L130" s="125">
        <f>SUM(L127:L129)</f>
        <v>0</v>
      </c>
      <c r="M130" s="125">
        <f t="shared" ref="M130:N130" si="29">SUM(M127:M129)</f>
        <v>0</v>
      </c>
      <c r="N130" s="125">
        <f t="shared" si="29"/>
        <v>0</v>
      </c>
      <c r="O130" s="125">
        <f t="shared" ref="O130:AH130" si="30">SUM(O127:O129)</f>
        <v>0</v>
      </c>
      <c r="P130" s="125">
        <f t="shared" si="30"/>
        <v>0</v>
      </c>
      <c r="Q130" s="125">
        <f t="shared" si="30"/>
        <v>0</v>
      </c>
      <c r="R130" s="125">
        <f t="shared" si="30"/>
        <v>0</v>
      </c>
      <c r="S130" s="125">
        <f t="shared" si="30"/>
        <v>0</v>
      </c>
      <c r="T130" s="125">
        <f t="shared" si="30"/>
        <v>0</v>
      </c>
      <c r="U130" s="125">
        <f t="shared" si="30"/>
        <v>0</v>
      </c>
      <c r="V130" s="125">
        <f t="shared" si="30"/>
        <v>0</v>
      </c>
      <c r="W130" s="125">
        <f t="shared" si="30"/>
        <v>0</v>
      </c>
      <c r="X130" s="125">
        <f t="shared" si="30"/>
        <v>0</v>
      </c>
      <c r="Y130" s="125">
        <f t="shared" si="30"/>
        <v>0</v>
      </c>
      <c r="Z130" s="125">
        <f t="shared" si="30"/>
        <v>0</v>
      </c>
      <c r="AA130" s="125">
        <f t="shared" si="30"/>
        <v>0</v>
      </c>
      <c r="AB130" s="125">
        <f t="shared" si="30"/>
        <v>0</v>
      </c>
      <c r="AC130" s="125">
        <f t="shared" si="30"/>
        <v>0</v>
      </c>
      <c r="AD130" s="125">
        <f t="shared" si="30"/>
        <v>0</v>
      </c>
      <c r="AE130" s="125">
        <f t="shared" si="30"/>
        <v>0</v>
      </c>
      <c r="AF130" s="125">
        <f t="shared" si="30"/>
        <v>0</v>
      </c>
      <c r="AG130" s="125">
        <f t="shared" si="30"/>
        <v>0</v>
      </c>
      <c r="AH130" s="125">
        <f t="shared" si="30"/>
        <v>0</v>
      </c>
      <c r="AI130" s="124"/>
    </row>
    <row r="131" spans="1:35" s="1" customFormat="1" ht="16.5" customHeight="1">
      <c r="A131" s="132"/>
      <c r="B131" s="25" t="s">
        <v>28</v>
      </c>
      <c r="C131" s="196"/>
      <c r="D131" s="198"/>
      <c r="E131" s="67" t="s">
        <v>17</v>
      </c>
      <c r="F131" s="202"/>
      <c r="G131" s="68" t="s">
        <v>27</v>
      </c>
      <c r="H131" s="130">
        <v>25</v>
      </c>
      <c r="I131" s="137">
        <v>43404</v>
      </c>
      <c r="J131" s="140">
        <v>2265.9499999999998</v>
      </c>
      <c r="K131" s="140">
        <v>2265.9499999999998</v>
      </c>
      <c r="L131" s="140"/>
      <c r="M131" s="140"/>
      <c r="N131" s="140">
        <v>2265.9499999999998</v>
      </c>
      <c r="O131" s="130"/>
      <c r="P131" s="130"/>
      <c r="Q131" s="130"/>
      <c r="R131" s="130"/>
      <c r="S131" s="140">
        <f>J131-O131-P131-T131</f>
        <v>2265.9499999999998</v>
      </c>
      <c r="T131" s="140">
        <v>0</v>
      </c>
      <c r="U131" s="174">
        <v>3459.09</v>
      </c>
      <c r="V131" s="173" t="s">
        <v>91</v>
      </c>
      <c r="W131" s="173" t="s">
        <v>87</v>
      </c>
      <c r="AH131" s="124"/>
      <c r="AI131" s="124"/>
    </row>
    <row r="132" spans="1:35" s="1" customFormat="1">
      <c r="A132" s="131">
        <v>13</v>
      </c>
      <c r="B132" s="24" t="s">
        <v>26</v>
      </c>
      <c r="C132" s="197" t="s">
        <v>25</v>
      </c>
      <c r="D132" s="195">
        <v>935</v>
      </c>
      <c r="E132" s="201"/>
      <c r="F132" s="203" t="s">
        <v>24</v>
      </c>
      <c r="G132" s="69" t="s">
        <v>23</v>
      </c>
      <c r="H132" s="130">
        <v>26</v>
      </c>
      <c r="I132" s="137">
        <v>43434</v>
      </c>
      <c r="J132" s="140">
        <v>2265.9499999999998</v>
      </c>
      <c r="K132" s="140">
        <v>2265.9499999999998</v>
      </c>
      <c r="L132" s="140">
        <v>2265.9499999999998</v>
      </c>
      <c r="M132" s="140"/>
      <c r="N132" s="140"/>
      <c r="O132" s="130"/>
      <c r="P132" s="130"/>
      <c r="Q132" s="130"/>
      <c r="R132" s="130"/>
      <c r="S132" s="140">
        <f>J132-O132-P132-T132</f>
        <v>0</v>
      </c>
      <c r="T132" s="140">
        <v>2265.9499999999998</v>
      </c>
      <c r="AH132" s="124"/>
      <c r="AI132" s="124"/>
    </row>
    <row r="133" spans="1:35" s="1" customFormat="1">
      <c r="A133" s="131"/>
      <c r="B133" s="24" t="s">
        <v>22</v>
      </c>
      <c r="C133" s="197"/>
      <c r="D133" s="195"/>
      <c r="E133" s="201"/>
      <c r="F133" s="203"/>
      <c r="G133" s="69" t="s">
        <v>21</v>
      </c>
      <c r="H133" s="145"/>
      <c r="I133" s="146"/>
      <c r="J133" s="45"/>
      <c r="K133" s="45"/>
      <c r="L133" s="45"/>
      <c r="M133" s="45"/>
      <c r="N133" s="45"/>
      <c r="O133" s="45"/>
      <c r="P133" s="45"/>
      <c r="Q133" s="45"/>
      <c r="R133" s="45"/>
      <c r="S133" s="140"/>
      <c r="T133" s="45"/>
      <c r="AH133" s="124"/>
      <c r="AI133" s="124"/>
    </row>
    <row r="134" spans="1:35" s="1" customFormat="1">
      <c r="A134" s="21"/>
      <c r="B134" s="23" t="s">
        <v>8</v>
      </c>
      <c r="C134" s="197"/>
      <c r="D134" s="195"/>
      <c r="E134" s="58"/>
      <c r="F134" s="203"/>
      <c r="G134" s="72"/>
      <c r="H134" s="145"/>
      <c r="I134" s="159"/>
      <c r="J134" s="125">
        <f>SUM(J131:J133)</f>
        <v>4531.8999999999996</v>
      </c>
      <c r="K134" s="125">
        <f>SUM(K131:K133)</f>
        <v>4531.8999999999996</v>
      </c>
      <c r="L134" s="125">
        <f>SUM(L131:L133)</f>
        <v>2265.9499999999998</v>
      </c>
      <c r="M134" s="125">
        <f t="shared" ref="M134:N134" si="31">SUM(M131:M133)</f>
        <v>0</v>
      </c>
      <c r="N134" s="125">
        <f t="shared" si="31"/>
        <v>2265.9499999999998</v>
      </c>
      <c r="O134" s="125">
        <f t="shared" ref="O134:AI134" si="32">SUM(O131:O133)</f>
        <v>0</v>
      </c>
      <c r="P134" s="125">
        <f t="shared" si="32"/>
        <v>0</v>
      </c>
      <c r="Q134" s="125">
        <f t="shared" si="32"/>
        <v>0</v>
      </c>
      <c r="R134" s="125">
        <f t="shared" si="32"/>
        <v>0</v>
      </c>
      <c r="S134" s="223">
        <f t="shared" si="32"/>
        <v>2265.9499999999998</v>
      </c>
      <c r="T134" s="223">
        <f t="shared" si="32"/>
        <v>2265.9499999999998</v>
      </c>
      <c r="U134" s="125">
        <f t="shared" si="32"/>
        <v>3459.09</v>
      </c>
      <c r="V134" s="125">
        <f t="shared" si="32"/>
        <v>0</v>
      </c>
      <c r="W134" s="125">
        <f t="shared" si="32"/>
        <v>0</v>
      </c>
      <c r="X134" s="125">
        <f t="shared" si="32"/>
        <v>0</v>
      </c>
      <c r="Y134" s="125">
        <f t="shared" si="32"/>
        <v>0</v>
      </c>
      <c r="Z134" s="125">
        <f t="shared" si="32"/>
        <v>0</v>
      </c>
      <c r="AA134" s="125">
        <f t="shared" si="32"/>
        <v>0</v>
      </c>
      <c r="AB134" s="125">
        <f t="shared" si="32"/>
        <v>0</v>
      </c>
      <c r="AC134" s="125">
        <f t="shared" si="32"/>
        <v>0</v>
      </c>
      <c r="AD134" s="125">
        <f t="shared" si="32"/>
        <v>0</v>
      </c>
      <c r="AE134" s="125">
        <f t="shared" si="32"/>
        <v>0</v>
      </c>
      <c r="AF134" s="125">
        <f t="shared" si="32"/>
        <v>0</v>
      </c>
      <c r="AG134" s="125">
        <f t="shared" si="32"/>
        <v>0</v>
      </c>
      <c r="AH134" s="125">
        <f t="shared" si="32"/>
        <v>0</v>
      </c>
      <c r="AI134" s="125">
        <f t="shared" si="32"/>
        <v>0</v>
      </c>
    </row>
    <row r="135" spans="1:35" s="1" customFormat="1" ht="15.75" customHeight="1">
      <c r="A135" s="131"/>
      <c r="B135" s="213" t="s">
        <v>68</v>
      </c>
      <c r="C135" s="77"/>
      <c r="D135" s="195"/>
      <c r="E135" s="201"/>
      <c r="F135" s="203"/>
      <c r="G135" s="72"/>
      <c r="H135" s="145">
        <v>73</v>
      </c>
      <c r="I135" s="137">
        <v>43398</v>
      </c>
      <c r="J135" s="151">
        <v>880</v>
      </c>
      <c r="K135" s="151">
        <v>880</v>
      </c>
      <c r="L135" s="151"/>
      <c r="M135" s="151"/>
      <c r="N135" s="151">
        <v>880</v>
      </c>
      <c r="O135" s="125"/>
      <c r="P135" s="151"/>
      <c r="Q135" s="125"/>
      <c r="R135" s="125"/>
      <c r="S135" s="140">
        <f>J135-O135-P135-T135</f>
        <v>880</v>
      </c>
      <c r="T135" s="151">
        <v>0</v>
      </c>
      <c r="AD135" s="174">
        <v>108.06</v>
      </c>
      <c r="AE135" s="173" t="s">
        <v>111</v>
      </c>
      <c r="AF135" s="173" t="s">
        <v>109</v>
      </c>
      <c r="AH135" s="124"/>
      <c r="AI135" s="124"/>
    </row>
    <row r="136" spans="1:35" s="1" customFormat="1" ht="15.75" customHeight="1">
      <c r="A136" s="131">
        <v>14</v>
      </c>
      <c r="B136" s="213" t="s">
        <v>75</v>
      </c>
      <c r="C136" s="77"/>
      <c r="D136" s="195"/>
      <c r="E136" s="201"/>
      <c r="F136" s="203"/>
      <c r="G136" s="72"/>
      <c r="H136" s="145">
        <v>70</v>
      </c>
      <c r="I136" s="137">
        <v>43398</v>
      </c>
      <c r="J136" s="151">
        <v>886.33</v>
      </c>
      <c r="K136" s="151">
        <v>886.33</v>
      </c>
      <c r="L136" s="125"/>
      <c r="M136" s="151"/>
      <c r="N136" s="151">
        <v>886.33</v>
      </c>
      <c r="O136" s="125"/>
      <c r="P136" s="125"/>
      <c r="Q136" s="125"/>
      <c r="R136" s="125"/>
      <c r="S136" s="140">
        <f>J136-O136-P136-T136</f>
        <v>886.33</v>
      </c>
      <c r="T136" s="151">
        <v>0</v>
      </c>
      <c r="AD136" s="174">
        <v>1100</v>
      </c>
      <c r="AE136" s="173" t="s">
        <v>110</v>
      </c>
      <c r="AF136" s="173" t="s">
        <v>109</v>
      </c>
      <c r="AH136" s="124"/>
      <c r="AI136" s="124"/>
    </row>
    <row r="137" spans="1:35" s="1" customFormat="1">
      <c r="A137" s="134"/>
      <c r="B137" s="49"/>
      <c r="C137" s="78"/>
      <c r="D137" s="204"/>
      <c r="E137" s="52"/>
      <c r="F137" s="71"/>
      <c r="G137" s="79" t="s">
        <v>20</v>
      </c>
      <c r="H137" s="145">
        <v>91</v>
      </c>
      <c r="I137" s="137">
        <v>43418</v>
      </c>
      <c r="J137" s="151">
        <v>120</v>
      </c>
      <c r="K137" s="151">
        <v>120</v>
      </c>
      <c r="L137" s="151">
        <v>120</v>
      </c>
      <c r="M137" s="151"/>
      <c r="N137" s="151"/>
      <c r="O137" s="125"/>
      <c r="P137" s="125"/>
      <c r="Q137" s="125"/>
      <c r="R137" s="125"/>
      <c r="S137" s="140">
        <f>J137-O137-P137-T137</f>
        <v>120</v>
      </c>
      <c r="T137" s="151">
        <v>0</v>
      </c>
      <c r="AD137" s="174">
        <v>990</v>
      </c>
      <c r="AE137" s="173" t="s">
        <v>108</v>
      </c>
      <c r="AF137" s="173" t="s">
        <v>107</v>
      </c>
      <c r="AH137" s="124">
        <v>49.09</v>
      </c>
      <c r="AI137" s="124"/>
    </row>
    <row r="138" spans="1:35" s="1" customFormat="1">
      <c r="A138" s="134"/>
      <c r="B138" s="212" t="s">
        <v>8</v>
      </c>
      <c r="C138" s="70"/>
      <c r="D138" s="204"/>
      <c r="E138" s="80"/>
      <c r="F138" s="71"/>
      <c r="G138" s="81"/>
      <c r="H138" s="142"/>
      <c r="I138" s="159"/>
      <c r="J138" s="125">
        <f>SUM(J135:J137)</f>
        <v>1886.33</v>
      </c>
      <c r="K138" s="125">
        <f>SUM(K135:K137)</f>
        <v>1886.33</v>
      </c>
      <c r="L138" s="125">
        <f>SUM(L135:L137)</f>
        <v>120</v>
      </c>
      <c r="M138" s="125">
        <f t="shared" ref="M138:N138" si="33">SUM(M135:M137)</f>
        <v>0</v>
      </c>
      <c r="N138" s="125">
        <f t="shared" si="33"/>
        <v>1766.33</v>
      </c>
      <c r="O138" s="125">
        <f>SUM(O135:O137)</f>
        <v>0</v>
      </c>
      <c r="P138" s="125">
        <f>SUM(P135:P137)</f>
        <v>0</v>
      </c>
      <c r="Q138" s="125"/>
      <c r="R138" s="125">
        <f>SUM(R135:R137)</f>
        <v>0</v>
      </c>
      <c r="S138" s="223">
        <f>SUM(S135:S137)</f>
        <v>1886.33</v>
      </c>
      <c r="T138" s="125">
        <f>SUM(T135:T137)</f>
        <v>0</v>
      </c>
      <c r="AH138" s="124">
        <v>49.09</v>
      </c>
      <c r="AI138" s="124"/>
    </row>
    <row r="139" spans="1:35" s="1" customFormat="1" ht="16.5" customHeight="1">
      <c r="A139" s="132"/>
      <c r="B139" s="217" t="s">
        <v>161</v>
      </c>
      <c r="C139" s="73"/>
      <c r="D139" s="198"/>
      <c r="E139" s="200" t="s">
        <v>17</v>
      </c>
      <c r="F139" s="202"/>
      <c r="G139" s="74" t="s">
        <v>19</v>
      </c>
      <c r="H139" s="142">
        <v>10175</v>
      </c>
      <c r="I139" s="137">
        <v>43432</v>
      </c>
      <c r="J139" s="140">
        <v>527</v>
      </c>
      <c r="K139" s="140">
        <v>527</v>
      </c>
      <c r="L139" s="140">
        <v>527</v>
      </c>
      <c r="M139" s="140"/>
      <c r="N139" s="140"/>
      <c r="O139" s="140"/>
      <c r="P139" s="140"/>
      <c r="Q139" s="140"/>
      <c r="R139" s="140"/>
      <c r="S139" s="140">
        <f>J139-O139-P139-T139</f>
        <v>0</v>
      </c>
      <c r="T139" s="140">
        <v>527</v>
      </c>
      <c r="U139" s="173" t="s">
        <v>84</v>
      </c>
      <c r="V139" s="173" t="s">
        <v>85</v>
      </c>
      <c r="AD139" s="174">
        <v>5954.94</v>
      </c>
      <c r="AE139" s="173" t="s">
        <v>105</v>
      </c>
      <c r="AF139" s="173" t="s">
        <v>104</v>
      </c>
      <c r="AH139" s="124"/>
      <c r="AI139" s="124"/>
    </row>
    <row r="140" spans="1:35" s="1" customFormat="1">
      <c r="A140" s="131">
        <v>15</v>
      </c>
      <c r="B140" s="218" t="s">
        <v>162</v>
      </c>
      <c r="C140" s="75" t="s">
        <v>10</v>
      </c>
      <c r="D140" s="76">
        <v>639</v>
      </c>
      <c r="E140" s="201"/>
      <c r="F140" s="75" t="s">
        <v>10</v>
      </c>
      <c r="G140" s="72" t="s">
        <v>18</v>
      </c>
      <c r="H140" s="142"/>
      <c r="I140" s="137"/>
      <c r="J140" s="140"/>
      <c r="K140" s="140"/>
      <c r="L140" s="140"/>
      <c r="M140" s="140"/>
      <c r="N140" s="140"/>
      <c r="O140" s="140"/>
      <c r="P140" s="140"/>
      <c r="Q140" s="140"/>
      <c r="R140" s="140"/>
      <c r="S140" s="140"/>
      <c r="T140" s="140"/>
      <c r="AH140" s="124"/>
      <c r="AI140" s="124"/>
    </row>
    <row r="141" spans="1:35" s="1" customFormat="1">
      <c r="A141" s="131"/>
      <c r="B141" s="213"/>
      <c r="C141" s="77"/>
      <c r="D141" s="195"/>
      <c r="E141" s="201"/>
      <c r="F141" s="203"/>
      <c r="G141" s="72" t="s">
        <v>16</v>
      </c>
      <c r="H141" s="147"/>
      <c r="I141" s="137"/>
      <c r="J141" s="151"/>
      <c r="K141" s="151"/>
      <c r="L141" s="151"/>
      <c r="M141" s="125"/>
      <c r="N141" s="125"/>
      <c r="O141" s="125"/>
      <c r="P141" s="125"/>
      <c r="Q141" s="125"/>
      <c r="R141" s="125"/>
      <c r="S141" s="140"/>
      <c r="T141" s="125"/>
      <c r="AH141" s="124"/>
      <c r="AI141" s="124"/>
    </row>
    <row r="142" spans="1:35" s="1" customFormat="1">
      <c r="A142" s="134"/>
      <c r="B142" s="23" t="s">
        <v>8</v>
      </c>
      <c r="C142" s="70"/>
      <c r="D142" s="204"/>
      <c r="E142" s="80"/>
      <c r="F142" s="71"/>
      <c r="G142" s="81"/>
      <c r="H142" s="142"/>
      <c r="I142" s="159"/>
      <c r="J142" s="125">
        <f>SUM(J139:J141)</f>
        <v>527</v>
      </c>
      <c r="K142" s="125">
        <f>SUM(K139:K141)</f>
        <v>527</v>
      </c>
      <c r="L142" s="125">
        <f>SUM(L139:L141)</f>
        <v>527</v>
      </c>
      <c r="M142" s="125">
        <f t="shared" ref="M142:N142" si="34">SUM(M139:M141)</f>
        <v>0</v>
      </c>
      <c r="N142" s="125">
        <f t="shared" si="34"/>
        <v>0</v>
      </c>
      <c r="O142" s="125">
        <f>SUM(O139:O141)</f>
        <v>0</v>
      </c>
      <c r="P142" s="125">
        <f>SUM(P139:P141)</f>
        <v>0</v>
      </c>
      <c r="Q142" s="125"/>
      <c r="R142" s="125">
        <f>SUM(R139:R141)</f>
        <v>0</v>
      </c>
      <c r="S142" s="125">
        <f>SUM(S139:S141)</f>
        <v>0</v>
      </c>
      <c r="T142" s="223">
        <f>SUM(T139:T141)</f>
        <v>527</v>
      </c>
      <c r="AH142" s="124"/>
      <c r="AI142" s="124"/>
    </row>
    <row r="143" spans="1:35" s="1" customFormat="1">
      <c r="A143" s="133"/>
      <c r="B143" s="212" t="s">
        <v>141</v>
      </c>
      <c r="C143" s="211"/>
      <c r="D143" s="199"/>
      <c r="E143" s="208"/>
      <c r="F143" s="82"/>
      <c r="G143" s="72"/>
      <c r="H143" s="158" t="s">
        <v>144</v>
      </c>
      <c r="I143" s="137">
        <v>43404</v>
      </c>
      <c r="J143" s="151">
        <v>1455.94</v>
      </c>
      <c r="K143" s="151">
        <v>1455.94</v>
      </c>
      <c r="L143" s="151"/>
      <c r="M143" s="151"/>
      <c r="N143" s="151">
        <v>1455.94</v>
      </c>
      <c r="O143" s="125"/>
      <c r="P143" s="125"/>
      <c r="Q143" s="125"/>
      <c r="R143" s="125"/>
      <c r="S143" s="140">
        <f>J143-O143-P143-T143</f>
        <v>1455.94</v>
      </c>
      <c r="T143" s="151">
        <v>0</v>
      </c>
      <c r="U143" s="174">
        <v>3974.08</v>
      </c>
      <c r="V143" s="173" t="s">
        <v>100</v>
      </c>
      <c r="W143" s="173" t="s">
        <v>83</v>
      </c>
      <c r="AH143" s="124"/>
      <c r="AI143" s="124"/>
    </row>
    <row r="144" spans="1:35" s="1" customFormat="1" ht="14.25" customHeight="1">
      <c r="A144" s="133">
        <v>16</v>
      </c>
      <c r="B144" s="213" t="s">
        <v>142</v>
      </c>
      <c r="C144" s="211"/>
      <c r="D144" s="199"/>
      <c r="E144" s="208"/>
      <c r="F144" s="82"/>
      <c r="G144" s="72"/>
      <c r="H144" s="142">
        <v>3351</v>
      </c>
      <c r="I144" s="137">
        <v>43433</v>
      </c>
      <c r="J144" s="151">
        <v>326.29000000000002</v>
      </c>
      <c r="K144" s="151">
        <v>326.29000000000002</v>
      </c>
      <c r="L144" s="151">
        <v>326.29000000000002</v>
      </c>
      <c r="M144" s="125"/>
      <c r="N144" s="125"/>
      <c r="O144" s="125"/>
      <c r="P144" s="125"/>
      <c r="Q144" s="125"/>
      <c r="R144" s="125"/>
      <c r="S144" s="140">
        <f>J144-O144-P144-T144</f>
        <v>0</v>
      </c>
      <c r="T144" s="151">
        <v>326.29000000000002</v>
      </c>
      <c r="AH144" s="124"/>
      <c r="AI144" s="124"/>
    </row>
    <row r="145" spans="1:35" s="1" customFormat="1">
      <c r="A145" s="133"/>
      <c r="B145" s="213" t="s">
        <v>143</v>
      </c>
      <c r="C145" s="211"/>
      <c r="D145" s="199"/>
      <c r="E145" s="208"/>
      <c r="F145" s="82"/>
      <c r="G145" s="72"/>
      <c r="H145" s="142"/>
      <c r="I145" s="159"/>
      <c r="J145" s="125"/>
      <c r="K145" s="125"/>
      <c r="L145" s="125"/>
      <c r="M145" s="125"/>
      <c r="N145" s="125"/>
      <c r="O145" s="125"/>
      <c r="P145" s="125"/>
      <c r="Q145" s="125"/>
      <c r="R145" s="125"/>
      <c r="S145" s="140"/>
      <c r="T145" s="125"/>
      <c r="AH145" s="124"/>
      <c r="AI145" s="124"/>
    </row>
    <row r="146" spans="1:35" s="1" customFormat="1">
      <c r="A146" s="132"/>
      <c r="B146" s="23" t="s">
        <v>8</v>
      </c>
      <c r="C146" s="211"/>
      <c r="D146" s="199"/>
      <c r="E146" s="208"/>
      <c r="F146" s="82"/>
      <c r="G146" s="72"/>
      <c r="H146" s="142"/>
      <c r="I146" s="159"/>
      <c r="J146" s="125">
        <f>SUM(J143:J145)</f>
        <v>1782.23</v>
      </c>
      <c r="K146" s="125">
        <f>SUM(K143:K145)</f>
        <v>1782.23</v>
      </c>
      <c r="L146" s="125">
        <f>SUM(L143:L145)</f>
        <v>326.29000000000002</v>
      </c>
      <c r="M146" s="125">
        <f>SUM(M143:M145)</f>
        <v>0</v>
      </c>
      <c r="N146" s="125">
        <f>SUM(N143:N145)</f>
        <v>1455.94</v>
      </c>
      <c r="O146" s="125">
        <f t="shared" ref="O146:T146" si="35">SUM(O143:O145)</f>
        <v>0</v>
      </c>
      <c r="P146" s="125">
        <f t="shared" si="35"/>
        <v>0</v>
      </c>
      <c r="Q146" s="125">
        <f t="shared" si="35"/>
        <v>0</v>
      </c>
      <c r="R146" s="125">
        <f t="shared" si="35"/>
        <v>0</v>
      </c>
      <c r="S146" s="223">
        <f t="shared" si="35"/>
        <v>1455.94</v>
      </c>
      <c r="T146" s="223">
        <f t="shared" si="35"/>
        <v>326.29000000000002</v>
      </c>
      <c r="AH146" s="124"/>
      <c r="AI146" s="124"/>
    </row>
    <row r="147" spans="1:35" s="1" customFormat="1">
      <c r="A147" s="131"/>
      <c r="B147" s="106"/>
      <c r="C147" s="214"/>
      <c r="D147" s="199"/>
      <c r="E147" s="206"/>
      <c r="F147" s="83"/>
      <c r="G147" s="207" t="s">
        <v>14</v>
      </c>
      <c r="H147" s="142">
        <v>178</v>
      </c>
      <c r="I147" s="137">
        <v>43404</v>
      </c>
      <c r="J147" s="140">
        <v>314.06</v>
      </c>
      <c r="K147" s="140">
        <v>314.06</v>
      </c>
      <c r="L147" s="140"/>
      <c r="M147" s="140"/>
      <c r="N147" s="140">
        <v>314.06</v>
      </c>
      <c r="O147" s="45"/>
      <c r="P147" s="45"/>
      <c r="Q147" s="125"/>
      <c r="R147" s="125"/>
      <c r="S147" s="140">
        <f>J147-O147-P147-T147</f>
        <v>314.06</v>
      </c>
      <c r="T147" s="140">
        <v>0</v>
      </c>
      <c r="U147" s="174">
        <v>1946.54</v>
      </c>
      <c r="V147" s="173" t="s">
        <v>99</v>
      </c>
      <c r="W147" s="173" t="s">
        <v>88</v>
      </c>
      <c r="AH147" s="124"/>
      <c r="AI147" s="124"/>
    </row>
    <row r="148" spans="1:35" s="1" customFormat="1" ht="15.75" customHeight="1">
      <c r="A148" s="131">
        <v>17</v>
      </c>
      <c r="B148" s="106" t="s">
        <v>135</v>
      </c>
      <c r="C148" s="84" t="s">
        <v>10</v>
      </c>
      <c r="D148" s="199"/>
      <c r="E148" s="208" t="s">
        <v>11</v>
      </c>
      <c r="F148" s="85" t="s">
        <v>10</v>
      </c>
      <c r="G148" s="207" t="s">
        <v>13</v>
      </c>
      <c r="H148" s="142"/>
      <c r="I148" s="137"/>
      <c r="J148" s="140"/>
      <c r="K148" s="140"/>
      <c r="L148" s="140"/>
      <c r="M148" s="140"/>
      <c r="N148" s="140"/>
      <c r="O148" s="45"/>
      <c r="P148" s="45"/>
      <c r="Q148" s="125"/>
      <c r="R148" s="125"/>
      <c r="S148" s="140"/>
      <c r="T148" s="140"/>
      <c r="AH148" s="124"/>
      <c r="AI148" s="124"/>
    </row>
    <row r="149" spans="1:35" s="1" customFormat="1" ht="15.75" customHeight="1">
      <c r="A149" s="131"/>
      <c r="B149" s="106"/>
      <c r="C149" s="85"/>
      <c r="D149" s="199"/>
      <c r="E149" s="208"/>
      <c r="F149" s="85"/>
      <c r="G149" s="207"/>
      <c r="H149" s="142"/>
      <c r="I149" s="161"/>
      <c r="J149" s="152"/>
      <c r="K149" s="152"/>
      <c r="L149" s="152"/>
      <c r="M149" s="152"/>
      <c r="N149" s="152"/>
      <c r="O149" s="125"/>
      <c r="P149" s="125"/>
      <c r="Q149" s="125"/>
      <c r="R149" s="125"/>
      <c r="S149" s="140"/>
      <c r="T149" s="140"/>
      <c r="AH149" s="124"/>
      <c r="AI149" s="124"/>
    </row>
    <row r="150" spans="1:35" s="1" customFormat="1">
      <c r="A150" s="132"/>
      <c r="B150" s="212" t="s">
        <v>8</v>
      </c>
      <c r="C150" s="54"/>
      <c r="D150" s="86"/>
      <c r="E150" s="58"/>
      <c r="F150" s="87"/>
      <c r="G150" s="88" t="s">
        <v>12</v>
      </c>
      <c r="H150" s="142"/>
      <c r="I150" s="159"/>
      <c r="J150" s="125">
        <f>SUM(J147:J149)</f>
        <v>314.06</v>
      </c>
      <c r="K150" s="125">
        <f>SUM(K147:K149)</f>
        <v>314.06</v>
      </c>
      <c r="L150" s="125">
        <f>SUM(L147:L149)</f>
        <v>0</v>
      </c>
      <c r="M150" s="125">
        <f t="shared" ref="M150:N150" si="36">SUM(M147:M149)</f>
        <v>0</v>
      </c>
      <c r="N150" s="125">
        <f t="shared" si="36"/>
        <v>314.06</v>
      </c>
      <c r="O150" s="125">
        <f>SUM(O147:O149)</f>
        <v>0</v>
      </c>
      <c r="P150" s="125">
        <f>SUM(P147:P149)</f>
        <v>0</v>
      </c>
      <c r="Q150" s="125"/>
      <c r="R150" s="125">
        <f>SUM(R147:R149)</f>
        <v>0</v>
      </c>
      <c r="S150" s="223">
        <f>SUM(S147:S149)</f>
        <v>314.06</v>
      </c>
      <c r="T150" s="125">
        <f>SUM(T147:T149)</f>
        <v>0</v>
      </c>
      <c r="AH150" s="124"/>
      <c r="AI150" s="124"/>
    </row>
    <row r="151" spans="1:35" s="1" customFormat="1">
      <c r="A151" s="132"/>
      <c r="B151" s="22"/>
      <c r="C151" s="89"/>
      <c r="D151" s="48"/>
      <c r="E151" s="80"/>
      <c r="F151" s="90"/>
      <c r="G151" s="88"/>
      <c r="H151" s="142">
        <v>2018085</v>
      </c>
      <c r="I151" s="137">
        <v>43385</v>
      </c>
      <c r="J151" s="151">
        <v>383.36</v>
      </c>
      <c r="K151" s="151">
        <v>383.36</v>
      </c>
      <c r="L151" s="151"/>
      <c r="M151" s="151"/>
      <c r="N151" s="151">
        <v>383.36</v>
      </c>
      <c r="O151" s="125"/>
      <c r="P151" s="125"/>
      <c r="Q151" s="125"/>
      <c r="R151" s="125"/>
      <c r="S151" s="140">
        <f t="shared" ref="S151:S156" si="37">J151-O151-P151-T151</f>
        <v>383.36</v>
      </c>
      <c r="T151" s="151">
        <v>0</v>
      </c>
      <c r="U151" s="174">
        <v>759.24</v>
      </c>
      <c r="V151" s="173" t="s">
        <v>98</v>
      </c>
      <c r="W151" s="173" t="s">
        <v>90</v>
      </c>
      <c r="AH151" s="124"/>
      <c r="AI151" s="124"/>
    </row>
    <row r="152" spans="1:35" s="1" customFormat="1">
      <c r="A152" s="131">
        <v>18</v>
      </c>
      <c r="B152" s="106" t="s">
        <v>81</v>
      </c>
      <c r="C152" s="89"/>
      <c r="D152" s="48"/>
      <c r="E152" s="80"/>
      <c r="F152" s="90"/>
      <c r="G152" s="88"/>
      <c r="H152" s="158" t="s">
        <v>145</v>
      </c>
      <c r="I152" s="137">
        <v>43376</v>
      </c>
      <c r="J152" s="151">
        <v>347.93</v>
      </c>
      <c r="K152" s="151">
        <v>347.93</v>
      </c>
      <c r="L152" s="151"/>
      <c r="M152" s="151"/>
      <c r="N152" s="151">
        <v>347.93</v>
      </c>
      <c r="O152" s="151"/>
      <c r="P152" s="151"/>
      <c r="Q152" s="151"/>
      <c r="R152" s="151"/>
      <c r="S152" s="140">
        <f t="shared" si="37"/>
        <v>347.93</v>
      </c>
      <c r="T152" s="151">
        <v>0</v>
      </c>
      <c r="AH152" s="124"/>
      <c r="AI152" s="124"/>
    </row>
    <row r="153" spans="1:35" s="1" customFormat="1">
      <c r="A153" s="131"/>
      <c r="B153" s="106"/>
      <c r="C153" s="89"/>
      <c r="D153" s="48"/>
      <c r="E153" s="80"/>
      <c r="F153" s="90"/>
      <c r="G153" s="88"/>
      <c r="H153" s="142">
        <v>2018087</v>
      </c>
      <c r="I153" s="137">
        <v>43388</v>
      </c>
      <c r="J153" s="151">
        <v>326.29000000000002</v>
      </c>
      <c r="K153" s="151">
        <v>326.29000000000002</v>
      </c>
      <c r="L153" s="151"/>
      <c r="M153" s="125"/>
      <c r="N153" s="151">
        <v>326.29000000000002</v>
      </c>
      <c r="O153" s="125"/>
      <c r="P153" s="125"/>
      <c r="Q153" s="125"/>
      <c r="R153" s="125"/>
      <c r="S153" s="140">
        <f t="shared" si="37"/>
        <v>326.29000000000002</v>
      </c>
      <c r="T153" s="151">
        <v>0</v>
      </c>
      <c r="AH153" s="124"/>
      <c r="AI153" s="124"/>
    </row>
    <row r="154" spans="1:35" s="1" customFormat="1">
      <c r="A154" s="183"/>
      <c r="B154" s="106"/>
      <c r="C154" s="89"/>
      <c r="D154" s="48"/>
      <c r="E154" s="80"/>
      <c r="F154" s="90"/>
      <c r="G154" s="88"/>
      <c r="H154" s="142">
        <v>2018086</v>
      </c>
      <c r="I154" s="137">
        <v>43385</v>
      </c>
      <c r="J154" s="151">
        <v>144.88</v>
      </c>
      <c r="K154" s="151">
        <v>144.88</v>
      </c>
      <c r="L154" s="151"/>
      <c r="M154" s="125"/>
      <c r="N154" s="151">
        <v>144.88</v>
      </c>
      <c r="O154" s="125"/>
      <c r="P154" s="125"/>
      <c r="Q154" s="125"/>
      <c r="R154" s="125"/>
      <c r="S154" s="140">
        <f t="shared" si="37"/>
        <v>144.88</v>
      </c>
      <c r="T154" s="151">
        <v>0</v>
      </c>
      <c r="AH154" s="124"/>
      <c r="AI154" s="124"/>
    </row>
    <row r="155" spans="1:35" s="1" customFormat="1">
      <c r="A155" s="190"/>
      <c r="B155" s="106"/>
      <c r="C155" s="89"/>
      <c r="D155" s="48"/>
      <c r="E155" s="80"/>
      <c r="F155" s="90"/>
      <c r="G155" s="88"/>
      <c r="H155" s="142">
        <v>2018080</v>
      </c>
      <c r="I155" s="137">
        <v>43377</v>
      </c>
      <c r="J155" s="151">
        <v>478.72</v>
      </c>
      <c r="K155" s="151">
        <v>478.72</v>
      </c>
      <c r="L155" s="151"/>
      <c r="M155" s="125"/>
      <c r="N155" s="151">
        <v>478.72</v>
      </c>
      <c r="O155" s="125"/>
      <c r="P155" s="125"/>
      <c r="Q155" s="125"/>
      <c r="R155" s="125"/>
      <c r="S155" s="140">
        <f t="shared" si="37"/>
        <v>478.72</v>
      </c>
      <c r="T155" s="151">
        <v>0</v>
      </c>
      <c r="AH155" s="124"/>
      <c r="AI155" s="124"/>
    </row>
    <row r="156" spans="1:35" s="1" customFormat="1">
      <c r="A156" s="131"/>
      <c r="B156" s="35"/>
      <c r="C156" s="89"/>
      <c r="D156" s="48"/>
      <c r="E156" s="80"/>
      <c r="F156" s="90"/>
      <c r="G156" s="88"/>
      <c r="H156" s="142">
        <v>2018106</v>
      </c>
      <c r="I156" s="137">
        <v>43427</v>
      </c>
      <c r="J156" s="151">
        <v>542.70000000000005</v>
      </c>
      <c r="K156" s="151">
        <v>542.70000000000005</v>
      </c>
      <c r="L156" s="151">
        <v>542.70000000000005</v>
      </c>
      <c r="M156" s="125"/>
      <c r="N156" s="151"/>
      <c r="O156" s="125"/>
      <c r="P156" s="125"/>
      <c r="Q156" s="125"/>
      <c r="R156" s="125"/>
      <c r="S156" s="140">
        <f t="shared" si="37"/>
        <v>0</v>
      </c>
      <c r="T156" s="151">
        <v>542.70000000000005</v>
      </c>
      <c r="AH156" s="124"/>
      <c r="AI156" s="124"/>
    </row>
    <row r="157" spans="1:35" s="1" customFormat="1">
      <c r="A157" s="21"/>
      <c r="B157" s="23" t="s">
        <v>8</v>
      </c>
      <c r="C157" s="89"/>
      <c r="D157" s="48"/>
      <c r="E157" s="80"/>
      <c r="F157" s="90"/>
      <c r="G157" s="88"/>
      <c r="H157" s="142"/>
      <c r="I157" s="159"/>
      <c r="J157" s="125">
        <f t="shared" ref="J157:P157" si="38">SUM(J151:J156)</f>
        <v>2223.88</v>
      </c>
      <c r="K157" s="125">
        <f t="shared" si="38"/>
        <v>2223.88</v>
      </c>
      <c r="L157" s="125">
        <f t="shared" si="38"/>
        <v>542.70000000000005</v>
      </c>
      <c r="M157" s="125">
        <f t="shared" si="38"/>
        <v>0</v>
      </c>
      <c r="N157" s="125">
        <f t="shared" si="38"/>
        <v>1681.18</v>
      </c>
      <c r="O157" s="151">
        <f t="shared" si="38"/>
        <v>0</v>
      </c>
      <c r="P157" s="151">
        <f t="shared" si="38"/>
        <v>0</v>
      </c>
      <c r="Q157" s="151"/>
      <c r="R157" s="151">
        <f>SUM(R151:R156)</f>
        <v>0</v>
      </c>
      <c r="S157" s="125">
        <f>SUM(S151:S156)</f>
        <v>1681.18</v>
      </c>
      <c r="T157" s="125">
        <f>SUM(T151:T156)</f>
        <v>542.70000000000005</v>
      </c>
      <c r="AH157" s="124"/>
      <c r="AI157" s="124"/>
    </row>
    <row r="158" spans="1:35" s="1" customFormat="1">
      <c r="A158" s="131"/>
      <c r="B158" s="212"/>
      <c r="C158" s="89"/>
      <c r="D158" s="48"/>
      <c r="E158" s="80"/>
      <c r="F158" s="90"/>
      <c r="G158" s="88"/>
      <c r="H158" s="158" t="s">
        <v>140</v>
      </c>
      <c r="I158" s="137">
        <v>43404</v>
      </c>
      <c r="J158" s="151">
        <v>8598.9699999999993</v>
      </c>
      <c r="K158" s="151">
        <v>8598.9699999999993</v>
      </c>
      <c r="L158" s="151"/>
      <c r="M158" s="151"/>
      <c r="N158" s="151">
        <v>8598.9699999999993</v>
      </c>
      <c r="O158" s="125"/>
      <c r="P158" s="125"/>
      <c r="Q158" s="125"/>
      <c r="R158" s="125"/>
      <c r="S158" s="140">
        <f>J158-O158-P158-T158</f>
        <v>8598.9699999999993</v>
      </c>
      <c r="T158" s="151">
        <v>0</v>
      </c>
      <c r="U158" s="174">
        <v>635.88</v>
      </c>
      <c r="V158" s="173" t="s">
        <v>94</v>
      </c>
      <c r="W158" s="173" t="s">
        <v>83</v>
      </c>
      <c r="AH158" s="124"/>
      <c r="AI158" s="124"/>
    </row>
    <row r="159" spans="1:35" s="1" customFormat="1" ht="15" customHeight="1">
      <c r="A159" s="131">
        <v>19</v>
      </c>
      <c r="B159" s="213" t="s">
        <v>121</v>
      </c>
      <c r="C159" s="89"/>
      <c r="D159" s="48"/>
      <c r="E159" s="80"/>
      <c r="F159" s="90"/>
      <c r="G159" s="88"/>
      <c r="H159" s="158"/>
      <c r="I159" s="160"/>
      <c r="J159" s="151"/>
      <c r="K159" s="151"/>
      <c r="L159" s="151"/>
      <c r="M159" s="138"/>
      <c r="N159" s="138"/>
      <c r="O159" s="130"/>
      <c r="P159" s="130"/>
      <c r="Q159" s="130"/>
      <c r="R159" s="130"/>
      <c r="S159" s="140"/>
      <c r="T159" s="151"/>
      <c r="AH159" s="124"/>
      <c r="AI159" s="124"/>
    </row>
    <row r="160" spans="1:35" s="1" customFormat="1">
      <c r="A160" s="131"/>
      <c r="B160" s="213"/>
      <c r="C160" s="89"/>
      <c r="D160" s="48"/>
      <c r="E160" s="80"/>
      <c r="F160" s="90"/>
      <c r="G160" s="88"/>
      <c r="H160" s="158"/>
      <c r="I160" s="137"/>
      <c r="J160" s="150"/>
      <c r="K160" s="150"/>
      <c r="L160" s="150"/>
      <c r="M160" s="45"/>
      <c r="N160" s="45"/>
      <c r="O160" s="45"/>
      <c r="P160" s="45"/>
      <c r="Q160" s="45"/>
      <c r="R160" s="45"/>
      <c r="S160" s="140"/>
      <c r="T160" s="150"/>
      <c r="AH160" s="124"/>
      <c r="AI160" s="124"/>
    </row>
    <row r="161" spans="1:35" s="1" customFormat="1">
      <c r="A161" s="21"/>
      <c r="B161" s="23" t="s">
        <v>8</v>
      </c>
      <c r="C161" s="89"/>
      <c r="D161" s="48"/>
      <c r="E161" s="80"/>
      <c r="F161" s="90"/>
      <c r="G161" s="88"/>
      <c r="H161" s="142"/>
      <c r="I161" s="159"/>
      <c r="J161" s="125">
        <f>SUM(J158:J160)</f>
        <v>8598.9699999999993</v>
      </c>
      <c r="K161" s="125">
        <f t="shared" ref="K161:T161" si="39">SUM(K158:K160)</f>
        <v>8598.9699999999993</v>
      </c>
      <c r="L161" s="125">
        <f t="shared" si="39"/>
        <v>0</v>
      </c>
      <c r="M161" s="125">
        <f t="shared" si="39"/>
        <v>0</v>
      </c>
      <c r="N161" s="125">
        <f t="shared" si="39"/>
        <v>8598.9699999999993</v>
      </c>
      <c r="O161" s="125">
        <f t="shared" si="39"/>
        <v>0</v>
      </c>
      <c r="P161" s="125">
        <f t="shared" si="39"/>
        <v>0</v>
      </c>
      <c r="Q161" s="125">
        <f t="shared" si="39"/>
        <v>0</v>
      </c>
      <c r="R161" s="125">
        <f t="shared" si="39"/>
        <v>0</v>
      </c>
      <c r="S161" s="223">
        <f t="shared" si="39"/>
        <v>8598.9699999999993</v>
      </c>
      <c r="T161" s="125">
        <f t="shared" si="39"/>
        <v>0</v>
      </c>
      <c r="AH161" s="124"/>
      <c r="AI161" s="124"/>
    </row>
    <row r="162" spans="1:35" s="1" customFormat="1">
      <c r="A162" s="177"/>
      <c r="B162" s="213"/>
      <c r="C162" s="89"/>
      <c r="D162" s="48"/>
      <c r="E162" s="80"/>
      <c r="F162" s="90"/>
      <c r="G162" s="88"/>
      <c r="H162" s="128">
        <v>8960211320</v>
      </c>
      <c r="I162" s="137">
        <v>43404</v>
      </c>
      <c r="J162" s="139">
        <v>4920.5</v>
      </c>
      <c r="K162" s="139">
        <v>4920.5</v>
      </c>
      <c r="L162" s="139"/>
      <c r="M162" s="139"/>
      <c r="N162" s="139">
        <v>4920.5</v>
      </c>
      <c r="O162" s="128"/>
      <c r="P162" s="128"/>
      <c r="Q162" s="128"/>
      <c r="R162" s="128"/>
      <c r="S162" s="140">
        <f>J162-O162-P162-T162</f>
        <v>4920.5</v>
      </c>
      <c r="T162" s="139">
        <v>0</v>
      </c>
      <c r="AH162" s="124"/>
      <c r="AI162" s="124"/>
    </row>
    <row r="163" spans="1:35" s="1" customFormat="1">
      <c r="A163" s="177"/>
      <c r="B163" s="213" t="s">
        <v>70</v>
      </c>
      <c r="C163" s="89"/>
      <c r="D163" s="48"/>
      <c r="E163" s="80"/>
      <c r="F163" s="90"/>
      <c r="G163" s="88"/>
      <c r="H163" s="128">
        <v>8960210937</v>
      </c>
      <c r="I163" s="137">
        <v>43404</v>
      </c>
      <c r="J163" s="139">
        <v>1892.5</v>
      </c>
      <c r="K163" s="139">
        <v>1892.5</v>
      </c>
      <c r="L163" s="139"/>
      <c r="M163" s="139"/>
      <c r="N163" s="139">
        <v>1892.5</v>
      </c>
      <c r="O163" s="128"/>
      <c r="P163" s="128"/>
      <c r="Q163" s="128"/>
      <c r="R163" s="128"/>
      <c r="S163" s="140">
        <f>J163-O163-P163-T163</f>
        <v>1892.5</v>
      </c>
      <c r="T163" s="139">
        <v>0</v>
      </c>
      <c r="AH163" s="124"/>
      <c r="AI163" s="124"/>
    </row>
    <row r="164" spans="1:35" s="1" customFormat="1">
      <c r="A164" s="189">
        <v>20</v>
      </c>
      <c r="B164" s="213" t="s">
        <v>71</v>
      </c>
      <c r="C164" s="89"/>
      <c r="D164" s="48"/>
      <c r="E164" s="80"/>
      <c r="F164" s="90"/>
      <c r="G164" s="88"/>
      <c r="H164" s="128">
        <v>8960213751</v>
      </c>
      <c r="I164" s="137">
        <v>43419</v>
      </c>
      <c r="J164" s="139">
        <v>2460.25</v>
      </c>
      <c r="K164" s="139">
        <v>2460.25</v>
      </c>
      <c r="L164" s="139">
        <v>2460.25</v>
      </c>
      <c r="M164" s="139"/>
      <c r="N164" s="139"/>
      <c r="O164" s="128"/>
      <c r="P164" s="128"/>
      <c r="Q164" s="128"/>
      <c r="R164" s="128"/>
      <c r="S164" s="140">
        <f>J164-O164-P164-T164</f>
        <v>2460.25</v>
      </c>
      <c r="T164" s="139">
        <v>0</v>
      </c>
      <c r="AH164" s="124"/>
      <c r="AI164" s="124"/>
    </row>
    <row r="165" spans="1:35" s="1" customFormat="1">
      <c r="A165" s="131"/>
      <c r="B165" s="213"/>
      <c r="C165" s="89"/>
      <c r="D165" s="48"/>
      <c r="E165" s="80"/>
      <c r="F165" s="90"/>
      <c r="G165" s="88"/>
      <c r="H165" s="128">
        <v>8960213750</v>
      </c>
      <c r="I165" s="137">
        <v>43419</v>
      </c>
      <c r="J165" s="139">
        <v>176.63</v>
      </c>
      <c r="K165" s="139">
        <v>176.63</v>
      </c>
      <c r="L165" s="139">
        <v>176.63</v>
      </c>
      <c r="M165" s="139"/>
      <c r="N165" s="139"/>
      <c r="O165" s="128"/>
      <c r="P165" s="128"/>
      <c r="Q165" s="128"/>
      <c r="R165" s="128"/>
      <c r="S165" s="140">
        <f>J165-O165-P165-T165</f>
        <v>176.63</v>
      </c>
      <c r="T165" s="139">
        <v>0</v>
      </c>
      <c r="AH165" s="124"/>
      <c r="AI165" s="124"/>
    </row>
    <row r="166" spans="1:35" s="1" customFormat="1">
      <c r="A166" s="21"/>
      <c r="B166" s="212" t="s">
        <v>8</v>
      </c>
      <c r="C166" s="50"/>
      <c r="D166" s="48"/>
      <c r="E166" s="80"/>
      <c r="F166" s="90"/>
      <c r="G166" s="88"/>
      <c r="H166" s="142"/>
      <c r="I166" s="159"/>
      <c r="J166" s="125">
        <f>SUM(J162:J165)</f>
        <v>9449.8799999999992</v>
      </c>
      <c r="K166" s="125">
        <f>SUM(K162:K165)</f>
        <v>9449.8799999999992</v>
      </c>
      <c r="L166" s="125">
        <f>SUM(L162:L165)</f>
        <v>2636.88</v>
      </c>
      <c r="M166" s="125">
        <f t="shared" ref="M166:N166" si="40">SUM(M162:M165)</f>
        <v>0</v>
      </c>
      <c r="N166" s="125">
        <f t="shared" si="40"/>
        <v>6813</v>
      </c>
      <c r="O166" s="125">
        <f t="shared" ref="O166:T166" si="41">SUM(O162:O165)</f>
        <v>0</v>
      </c>
      <c r="P166" s="125">
        <f t="shared" si="41"/>
        <v>0</v>
      </c>
      <c r="Q166" s="125">
        <f t="shared" si="41"/>
        <v>0</v>
      </c>
      <c r="R166" s="125">
        <f t="shared" si="41"/>
        <v>0</v>
      </c>
      <c r="S166" s="223">
        <f t="shared" si="41"/>
        <v>9449.8799999999992</v>
      </c>
      <c r="T166" s="125">
        <f t="shared" si="41"/>
        <v>0</v>
      </c>
      <c r="AH166" s="124"/>
      <c r="AI166" s="124"/>
    </row>
    <row r="167" spans="1:35" s="1" customFormat="1" ht="14.25" hidden="1" customHeight="1">
      <c r="A167" s="40"/>
      <c r="B167" s="212" t="s">
        <v>78</v>
      </c>
      <c r="C167" s="89"/>
      <c r="D167" s="48"/>
      <c r="E167" s="80"/>
      <c r="F167" s="90"/>
      <c r="G167" s="88"/>
      <c r="H167" s="142"/>
      <c r="I167" s="137"/>
      <c r="J167" s="151"/>
      <c r="K167" s="151"/>
      <c r="L167" s="151"/>
      <c r="M167" s="151"/>
      <c r="N167" s="151"/>
      <c r="O167" s="151"/>
      <c r="P167" s="151"/>
      <c r="Q167" s="151"/>
      <c r="R167" s="151"/>
      <c r="S167" s="140"/>
      <c r="T167" s="151"/>
      <c r="AH167" s="124"/>
      <c r="AI167" s="124"/>
    </row>
    <row r="168" spans="1:35" s="1" customFormat="1" hidden="1">
      <c r="A168" s="133">
        <v>20</v>
      </c>
      <c r="B168" s="213" t="s">
        <v>79</v>
      </c>
      <c r="C168" s="89"/>
      <c r="D168" s="48"/>
      <c r="E168" s="80"/>
      <c r="F168" s="90"/>
      <c r="G168" s="88"/>
      <c r="H168" s="142"/>
      <c r="I168" s="137"/>
      <c r="J168" s="151"/>
      <c r="K168" s="151"/>
      <c r="L168" s="151"/>
      <c r="M168" s="151"/>
      <c r="N168" s="151"/>
      <c r="O168" s="151"/>
      <c r="P168" s="151"/>
      <c r="Q168" s="151"/>
      <c r="R168" s="151"/>
      <c r="S168" s="140"/>
      <c r="T168" s="151"/>
      <c r="AH168" s="124"/>
      <c r="AI168" s="124"/>
    </row>
    <row r="169" spans="1:35" s="1" customFormat="1" hidden="1">
      <c r="A169" s="182"/>
      <c r="B169" s="213"/>
      <c r="C169" s="89"/>
      <c r="D169" s="48"/>
      <c r="E169" s="80"/>
      <c r="F169" s="90"/>
      <c r="G169" s="88"/>
      <c r="H169" s="142"/>
      <c r="I169" s="137"/>
      <c r="J169" s="151"/>
      <c r="K169" s="151"/>
      <c r="L169" s="151"/>
      <c r="M169" s="151"/>
      <c r="N169" s="151"/>
      <c r="O169" s="151"/>
      <c r="P169" s="151"/>
      <c r="Q169" s="151"/>
      <c r="R169" s="151"/>
      <c r="S169" s="140"/>
      <c r="T169" s="151"/>
      <c r="AH169" s="124"/>
      <c r="AI169" s="124"/>
    </row>
    <row r="170" spans="1:35" s="1" customFormat="1" hidden="1">
      <c r="A170" s="48"/>
      <c r="B170" s="49"/>
      <c r="C170" s="89"/>
      <c r="D170" s="48"/>
      <c r="E170" s="80"/>
      <c r="F170" s="90"/>
      <c r="G170" s="88"/>
      <c r="H170" s="142"/>
      <c r="I170" s="137"/>
      <c r="J170" s="151"/>
      <c r="K170" s="151"/>
      <c r="L170" s="151"/>
      <c r="M170" s="151"/>
      <c r="N170" s="151"/>
      <c r="O170" s="151"/>
      <c r="P170" s="151"/>
      <c r="Q170" s="151"/>
      <c r="R170" s="151"/>
      <c r="S170" s="140"/>
      <c r="T170" s="151"/>
      <c r="AH170" s="124"/>
      <c r="AI170" s="124"/>
    </row>
    <row r="171" spans="1:35" s="1" customFormat="1" hidden="1">
      <c r="A171" s="131"/>
      <c r="B171" s="212" t="s">
        <v>8</v>
      </c>
      <c r="C171" s="50"/>
      <c r="D171" s="48"/>
      <c r="E171" s="80"/>
      <c r="F171" s="90"/>
      <c r="G171" s="88"/>
      <c r="H171" s="142"/>
      <c r="I171" s="159"/>
      <c r="J171" s="125">
        <f t="shared" ref="J171:T171" si="42">SUM(J167:J170)</f>
        <v>0</v>
      </c>
      <c r="K171" s="125">
        <f t="shared" si="42"/>
        <v>0</v>
      </c>
      <c r="L171" s="125">
        <f t="shared" si="42"/>
        <v>0</v>
      </c>
      <c r="M171" s="125">
        <f t="shared" si="42"/>
        <v>0</v>
      </c>
      <c r="N171" s="125">
        <f t="shared" si="42"/>
        <v>0</v>
      </c>
      <c r="O171" s="125">
        <f t="shared" si="42"/>
        <v>0</v>
      </c>
      <c r="P171" s="125">
        <f t="shared" si="42"/>
        <v>0</v>
      </c>
      <c r="Q171" s="125">
        <f t="shared" si="42"/>
        <v>0</v>
      </c>
      <c r="R171" s="125">
        <f t="shared" si="42"/>
        <v>0</v>
      </c>
      <c r="S171" s="125">
        <f t="shared" si="42"/>
        <v>0</v>
      </c>
      <c r="T171" s="125">
        <f t="shared" si="42"/>
        <v>0</v>
      </c>
      <c r="AH171" s="124"/>
      <c r="AI171" s="124"/>
    </row>
    <row r="172" spans="1:35" s="1" customFormat="1">
      <c r="A172" s="40"/>
      <c r="B172" s="91"/>
      <c r="C172" s="89"/>
      <c r="D172" s="48"/>
      <c r="E172" s="80"/>
      <c r="F172" s="90"/>
      <c r="G172" s="88"/>
      <c r="H172" s="130">
        <v>18000171</v>
      </c>
      <c r="I172" s="137">
        <v>43404</v>
      </c>
      <c r="J172" s="151">
        <v>425.4</v>
      </c>
      <c r="K172" s="151">
        <v>425.4</v>
      </c>
      <c r="L172" s="151"/>
      <c r="M172" s="151"/>
      <c r="N172" s="151">
        <v>425.4</v>
      </c>
      <c r="O172" s="151"/>
      <c r="P172" s="151"/>
      <c r="Q172" s="151"/>
      <c r="R172" s="151"/>
      <c r="S172" s="140">
        <f>J172-O172-P172-T172</f>
        <v>425.4</v>
      </c>
      <c r="T172" s="151">
        <v>0</v>
      </c>
      <c r="U172" s="174">
        <v>383.36</v>
      </c>
      <c r="V172" s="173" t="s">
        <v>96</v>
      </c>
      <c r="W172" s="173" t="s">
        <v>83</v>
      </c>
      <c r="AH172" s="124"/>
      <c r="AI172" s="124"/>
    </row>
    <row r="173" spans="1:35" s="1" customFormat="1">
      <c r="A173" s="133">
        <v>21</v>
      </c>
      <c r="B173" s="171" t="s">
        <v>80</v>
      </c>
      <c r="C173" s="89"/>
      <c r="D173" s="48"/>
      <c r="E173" s="80"/>
      <c r="F173" s="90"/>
      <c r="G173" s="88"/>
      <c r="H173" s="130">
        <v>14000110</v>
      </c>
      <c r="I173" s="137">
        <v>43433</v>
      </c>
      <c r="J173" s="151">
        <v>275.38</v>
      </c>
      <c r="K173" s="151">
        <v>275.38</v>
      </c>
      <c r="L173" s="151">
        <v>275.38</v>
      </c>
      <c r="M173" s="151"/>
      <c r="N173" s="151"/>
      <c r="O173" s="151"/>
      <c r="P173" s="151"/>
      <c r="Q173" s="151"/>
      <c r="R173" s="151"/>
      <c r="S173" s="140">
        <f>J173-O173-P173-T173</f>
        <v>0</v>
      </c>
      <c r="T173" s="151">
        <v>275.38</v>
      </c>
      <c r="AH173" s="124"/>
      <c r="AI173" s="124"/>
    </row>
    <row r="174" spans="1:35" s="1" customFormat="1">
      <c r="A174" s="48"/>
      <c r="B174" s="47"/>
      <c r="C174" s="89"/>
      <c r="D174" s="48"/>
      <c r="E174" s="80"/>
      <c r="F174" s="90"/>
      <c r="G174" s="88"/>
      <c r="H174" s="130" t="s">
        <v>122</v>
      </c>
      <c r="I174" s="137"/>
      <c r="J174" s="151"/>
      <c r="K174" s="151"/>
      <c r="L174" s="151"/>
      <c r="M174" s="151"/>
      <c r="N174" s="151"/>
      <c r="O174" s="151"/>
      <c r="P174" s="151"/>
      <c r="Q174" s="151"/>
      <c r="R174" s="151"/>
      <c r="S174" s="140"/>
      <c r="T174" s="151"/>
      <c r="AH174" s="124"/>
      <c r="AI174" s="124"/>
    </row>
    <row r="175" spans="1:35" s="1" customFormat="1">
      <c r="A175" s="131"/>
      <c r="B175" s="212" t="s">
        <v>8</v>
      </c>
      <c r="C175" s="50"/>
      <c r="D175" s="48"/>
      <c r="E175" s="80"/>
      <c r="F175" s="90"/>
      <c r="G175" s="88"/>
      <c r="H175" s="142"/>
      <c r="I175" s="159"/>
      <c r="J175" s="125">
        <f>SUM(J172:J174)</f>
        <v>700.78</v>
      </c>
      <c r="K175" s="125">
        <f t="shared" ref="K175:AH175" si="43">SUM(K172:K174)</f>
        <v>700.78</v>
      </c>
      <c r="L175" s="125">
        <f>SUM(L172:L174)</f>
        <v>275.38</v>
      </c>
      <c r="M175" s="125">
        <f t="shared" ref="M175:N175" si="44">SUM(M172:M174)</f>
        <v>0</v>
      </c>
      <c r="N175" s="125">
        <f t="shared" si="44"/>
        <v>425.4</v>
      </c>
      <c r="O175" s="125">
        <f t="shared" si="43"/>
        <v>0</v>
      </c>
      <c r="P175" s="125">
        <f t="shared" si="43"/>
        <v>0</v>
      </c>
      <c r="Q175" s="125">
        <f t="shared" si="43"/>
        <v>0</v>
      </c>
      <c r="R175" s="125">
        <f t="shared" si="43"/>
        <v>0</v>
      </c>
      <c r="S175" s="125">
        <f t="shared" si="43"/>
        <v>425.4</v>
      </c>
      <c r="T175" s="125">
        <f t="shared" si="43"/>
        <v>275.38</v>
      </c>
      <c r="U175" s="125">
        <f t="shared" si="43"/>
        <v>383.36</v>
      </c>
      <c r="V175" s="125">
        <f t="shared" si="43"/>
        <v>0</v>
      </c>
      <c r="W175" s="125">
        <f t="shared" si="43"/>
        <v>0</v>
      </c>
      <c r="X175" s="125">
        <f t="shared" si="43"/>
        <v>0</v>
      </c>
      <c r="Y175" s="125">
        <f t="shared" si="43"/>
        <v>0</v>
      </c>
      <c r="Z175" s="125">
        <f t="shared" si="43"/>
        <v>0</v>
      </c>
      <c r="AA175" s="125">
        <f t="shared" si="43"/>
        <v>0</v>
      </c>
      <c r="AB175" s="125">
        <f t="shared" si="43"/>
        <v>0</v>
      </c>
      <c r="AC175" s="125">
        <f t="shared" si="43"/>
        <v>0</v>
      </c>
      <c r="AD175" s="125">
        <f t="shared" si="43"/>
        <v>0</v>
      </c>
      <c r="AE175" s="125">
        <f t="shared" si="43"/>
        <v>0</v>
      </c>
      <c r="AF175" s="125">
        <f t="shared" si="43"/>
        <v>0</v>
      </c>
      <c r="AG175" s="125">
        <f t="shared" si="43"/>
        <v>0</v>
      </c>
      <c r="AH175" s="125">
        <f t="shared" si="43"/>
        <v>0</v>
      </c>
      <c r="AI175" s="124"/>
    </row>
    <row r="176" spans="1:35" s="1" customFormat="1">
      <c r="A176" s="132"/>
      <c r="B176" s="212"/>
      <c r="C176" s="89"/>
      <c r="D176" s="48"/>
      <c r="E176" s="80"/>
      <c r="F176" s="90"/>
      <c r="G176" s="88"/>
      <c r="H176" s="181" t="s">
        <v>160</v>
      </c>
      <c r="I176" s="137">
        <v>43434</v>
      </c>
      <c r="J176" s="138">
        <v>1852.76</v>
      </c>
      <c r="K176" s="138">
        <v>1852.76</v>
      </c>
      <c r="L176" s="138">
        <v>1852.76</v>
      </c>
      <c r="M176" s="138"/>
      <c r="N176" s="138"/>
      <c r="O176" s="130"/>
      <c r="P176" s="130"/>
      <c r="Q176" s="130"/>
      <c r="R176" s="130"/>
      <c r="S176" s="140">
        <f>J176-O176-P176-T176</f>
        <v>0</v>
      </c>
      <c r="T176" s="138">
        <v>1852.76</v>
      </c>
      <c r="U176" s="174"/>
      <c r="V176" s="173"/>
      <c r="W176" s="173"/>
      <c r="AH176" s="124"/>
      <c r="AI176" s="124"/>
    </row>
    <row r="177" spans="1:35" s="1" customFormat="1">
      <c r="A177" s="131">
        <v>22</v>
      </c>
      <c r="B177" s="213" t="s">
        <v>72</v>
      </c>
      <c r="C177" s="89"/>
      <c r="D177" s="48"/>
      <c r="E177" s="80"/>
      <c r="F177" s="90"/>
      <c r="G177" s="88"/>
      <c r="H177" s="181"/>
      <c r="I177" s="137"/>
      <c r="J177" s="138"/>
      <c r="K177" s="138"/>
      <c r="L177" s="138"/>
      <c r="M177" s="138"/>
      <c r="N177" s="138"/>
      <c r="O177" s="130"/>
      <c r="P177" s="130"/>
      <c r="Q177" s="130"/>
      <c r="R177" s="130"/>
      <c r="S177" s="140"/>
      <c r="T177" s="138"/>
      <c r="AH177" s="124"/>
      <c r="AI177" s="124"/>
    </row>
    <row r="178" spans="1:35" s="1" customFormat="1">
      <c r="A178" s="134"/>
      <c r="B178" s="49"/>
      <c r="C178" s="89"/>
      <c r="D178" s="48"/>
      <c r="E178" s="80"/>
      <c r="F178" s="90"/>
      <c r="G178" s="88"/>
      <c r="H178" s="142"/>
      <c r="I178" s="146"/>
      <c r="J178" s="150"/>
      <c r="K178" s="150"/>
      <c r="L178" s="150"/>
      <c r="M178" s="150"/>
      <c r="N178" s="150"/>
      <c r="O178" s="150"/>
      <c r="P178" s="150"/>
      <c r="Q178" s="150"/>
      <c r="R178" s="150"/>
      <c r="S178" s="140">
        <f>J178-O178-P178-T178</f>
        <v>0</v>
      </c>
      <c r="T178" s="150"/>
      <c r="AH178" s="124"/>
      <c r="AI178" s="124"/>
    </row>
    <row r="179" spans="1:35" s="1" customFormat="1">
      <c r="A179" s="131"/>
      <c r="B179" s="106" t="s">
        <v>8</v>
      </c>
      <c r="C179" s="50"/>
      <c r="D179" s="48"/>
      <c r="E179" s="80"/>
      <c r="F179" s="90"/>
      <c r="G179" s="88"/>
      <c r="H179" s="142"/>
      <c r="I179" s="159"/>
      <c r="J179" s="125">
        <f t="shared" ref="J179:AH179" si="45">SUM(J176:J178)</f>
        <v>1852.76</v>
      </c>
      <c r="K179" s="125">
        <f t="shared" si="45"/>
        <v>1852.76</v>
      </c>
      <c r="L179" s="125">
        <f t="shared" si="45"/>
        <v>1852.76</v>
      </c>
      <c r="M179" s="125">
        <f t="shared" si="45"/>
        <v>0</v>
      </c>
      <c r="N179" s="125">
        <f t="shared" si="45"/>
        <v>0</v>
      </c>
      <c r="O179" s="125">
        <f t="shared" si="45"/>
        <v>0</v>
      </c>
      <c r="P179" s="125">
        <f t="shared" si="45"/>
        <v>0</v>
      </c>
      <c r="Q179" s="125">
        <f t="shared" si="45"/>
        <v>0</v>
      </c>
      <c r="R179" s="125">
        <f t="shared" si="45"/>
        <v>0</v>
      </c>
      <c r="S179" s="125">
        <f t="shared" si="45"/>
        <v>0</v>
      </c>
      <c r="T179" s="223">
        <f t="shared" si="45"/>
        <v>1852.76</v>
      </c>
      <c r="U179" s="125">
        <f t="shared" si="45"/>
        <v>0</v>
      </c>
      <c r="V179" s="125">
        <f t="shared" si="45"/>
        <v>0</v>
      </c>
      <c r="W179" s="125">
        <f t="shared" si="45"/>
        <v>0</v>
      </c>
      <c r="X179" s="125">
        <f t="shared" si="45"/>
        <v>0</v>
      </c>
      <c r="Y179" s="125">
        <f t="shared" si="45"/>
        <v>0</v>
      </c>
      <c r="Z179" s="125">
        <f t="shared" si="45"/>
        <v>0</v>
      </c>
      <c r="AA179" s="125">
        <f t="shared" si="45"/>
        <v>0</v>
      </c>
      <c r="AB179" s="125">
        <f t="shared" si="45"/>
        <v>0</v>
      </c>
      <c r="AC179" s="125">
        <f t="shared" si="45"/>
        <v>0</v>
      </c>
      <c r="AD179" s="125">
        <f t="shared" si="45"/>
        <v>0</v>
      </c>
      <c r="AE179" s="125">
        <f t="shared" si="45"/>
        <v>0</v>
      </c>
      <c r="AF179" s="125">
        <f t="shared" si="45"/>
        <v>0</v>
      </c>
      <c r="AG179" s="125">
        <f t="shared" si="45"/>
        <v>0</v>
      </c>
      <c r="AH179" s="125">
        <f t="shared" si="45"/>
        <v>0</v>
      </c>
      <c r="AI179" s="124"/>
    </row>
    <row r="180" spans="1:35" s="1" customFormat="1">
      <c r="A180" s="40"/>
      <c r="B180" s="212" t="s">
        <v>102</v>
      </c>
      <c r="C180" s="89"/>
      <c r="D180" s="48"/>
      <c r="E180" s="80"/>
      <c r="F180" s="90"/>
      <c r="G180" s="88"/>
      <c r="H180" s="142">
        <v>520</v>
      </c>
      <c r="I180" s="137">
        <v>43433</v>
      </c>
      <c r="J180" s="151">
        <v>3776.97</v>
      </c>
      <c r="K180" s="151">
        <v>3776.97</v>
      </c>
      <c r="L180" s="151">
        <v>3776.97</v>
      </c>
      <c r="M180" s="151"/>
      <c r="N180" s="151"/>
      <c r="O180" s="151"/>
      <c r="P180" s="151"/>
      <c r="Q180" s="151"/>
      <c r="R180" s="151"/>
      <c r="S180" s="140">
        <f>J180-O180-P180-T180</f>
        <v>3776.97</v>
      </c>
      <c r="T180" s="151">
        <v>0</v>
      </c>
      <c r="U180" s="174">
        <v>4555.84</v>
      </c>
      <c r="V180" s="173" t="s">
        <v>95</v>
      </c>
      <c r="W180" s="173" t="s">
        <v>93</v>
      </c>
      <c r="AH180" s="124"/>
      <c r="AI180" s="124"/>
    </row>
    <row r="181" spans="1:35" s="1" customFormat="1">
      <c r="A181" s="133">
        <v>23</v>
      </c>
      <c r="B181" s="213" t="s">
        <v>103</v>
      </c>
      <c r="C181" s="89"/>
      <c r="D181" s="48"/>
      <c r="E181" s="80"/>
      <c r="F181" s="90"/>
      <c r="G181" s="88"/>
      <c r="H181" s="142"/>
      <c r="I181" s="137"/>
      <c r="J181" s="151"/>
      <c r="K181" s="151"/>
      <c r="L181" s="151"/>
      <c r="M181" s="151"/>
      <c r="N181" s="151"/>
      <c r="O181" s="151"/>
      <c r="P181" s="151"/>
      <c r="Q181" s="151"/>
      <c r="R181" s="151"/>
      <c r="S181" s="140"/>
      <c r="T181" s="151"/>
      <c r="AH181" s="124"/>
      <c r="AI181" s="124"/>
    </row>
    <row r="182" spans="1:35" s="1" customFormat="1">
      <c r="A182" s="48"/>
      <c r="B182" s="49"/>
      <c r="C182" s="89"/>
      <c r="D182" s="48"/>
      <c r="E182" s="80"/>
      <c r="F182" s="90"/>
      <c r="G182" s="88"/>
      <c r="H182" s="142"/>
      <c r="I182" s="137"/>
      <c r="J182" s="151"/>
      <c r="K182" s="151"/>
      <c r="L182" s="151"/>
      <c r="M182" s="151"/>
      <c r="N182" s="151"/>
      <c r="O182" s="151"/>
      <c r="P182" s="151"/>
      <c r="Q182" s="151"/>
      <c r="R182" s="151"/>
      <c r="S182" s="140"/>
      <c r="T182" s="151"/>
      <c r="AH182" s="124"/>
      <c r="AI182" s="124"/>
    </row>
    <row r="183" spans="1:35" s="1" customFormat="1">
      <c r="A183" s="131"/>
      <c r="B183" s="212" t="s">
        <v>8</v>
      </c>
      <c r="C183" s="50"/>
      <c r="D183" s="48"/>
      <c r="E183" s="80"/>
      <c r="F183" s="90"/>
      <c r="G183" s="88"/>
      <c r="H183" s="142"/>
      <c r="I183" s="159"/>
      <c r="J183" s="125">
        <f>SUM(J180:J182)</f>
        <v>3776.97</v>
      </c>
      <c r="K183" s="125">
        <f t="shared" ref="K183:AH183" si="46">SUM(K180:K182)</f>
        <v>3776.97</v>
      </c>
      <c r="L183" s="125">
        <f t="shared" si="46"/>
        <v>3776.97</v>
      </c>
      <c r="M183" s="125">
        <f t="shared" si="46"/>
        <v>0</v>
      </c>
      <c r="N183" s="125">
        <f t="shared" si="46"/>
        <v>0</v>
      </c>
      <c r="O183" s="125">
        <f t="shared" si="46"/>
        <v>0</v>
      </c>
      <c r="P183" s="125">
        <f t="shared" si="46"/>
        <v>0</v>
      </c>
      <c r="Q183" s="125">
        <f t="shared" si="46"/>
        <v>0</v>
      </c>
      <c r="R183" s="125">
        <f t="shared" si="46"/>
        <v>0</v>
      </c>
      <c r="S183" s="125">
        <f t="shared" si="46"/>
        <v>3776.97</v>
      </c>
      <c r="T183" s="125">
        <f t="shared" si="46"/>
        <v>0</v>
      </c>
      <c r="U183" s="125">
        <f t="shared" si="46"/>
        <v>4555.84</v>
      </c>
      <c r="V183" s="125">
        <f t="shared" si="46"/>
        <v>0</v>
      </c>
      <c r="W183" s="125">
        <f t="shared" si="46"/>
        <v>0</v>
      </c>
      <c r="X183" s="125">
        <f t="shared" si="46"/>
        <v>0</v>
      </c>
      <c r="Y183" s="125">
        <f t="shared" si="46"/>
        <v>0</v>
      </c>
      <c r="Z183" s="125">
        <f t="shared" si="46"/>
        <v>0</v>
      </c>
      <c r="AA183" s="125">
        <f t="shared" si="46"/>
        <v>0</v>
      </c>
      <c r="AB183" s="125">
        <f t="shared" si="46"/>
        <v>0</v>
      </c>
      <c r="AC183" s="125">
        <f t="shared" si="46"/>
        <v>0</v>
      </c>
      <c r="AD183" s="125">
        <f t="shared" si="46"/>
        <v>0</v>
      </c>
      <c r="AE183" s="125">
        <f t="shared" si="46"/>
        <v>0</v>
      </c>
      <c r="AF183" s="125">
        <f t="shared" si="46"/>
        <v>0</v>
      </c>
      <c r="AG183" s="125">
        <f t="shared" si="46"/>
        <v>0</v>
      </c>
      <c r="AH183" s="125">
        <f t="shared" si="46"/>
        <v>0</v>
      </c>
      <c r="AI183" s="124"/>
    </row>
    <row r="184" spans="1:35" s="1" customFormat="1">
      <c r="A184" s="132"/>
      <c r="B184" s="212"/>
      <c r="C184" s="89"/>
      <c r="D184" s="48"/>
      <c r="E184" s="80"/>
      <c r="F184" s="90"/>
      <c r="G184" s="88"/>
      <c r="H184" s="142">
        <v>2992</v>
      </c>
      <c r="I184" s="137">
        <v>43433</v>
      </c>
      <c r="J184" s="151">
        <v>2300.38</v>
      </c>
      <c r="K184" s="151">
        <v>2300.38</v>
      </c>
      <c r="L184" s="151">
        <v>2300.38</v>
      </c>
      <c r="M184" s="151"/>
      <c r="N184" s="151"/>
      <c r="O184" s="151"/>
      <c r="P184" s="151"/>
      <c r="Q184" s="151"/>
      <c r="R184" s="151"/>
      <c r="S184" s="140">
        <f>J184-O184-P184-T184</f>
        <v>0</v>
      </c>
      <c r="T184" s="151">
        <v>2300.38</v>
      </c>
      <c r="U184" s="173"/>
      <c r="V184" s="174"/>
      <c r="W184" s="173"/>
      <c r="X184" s="173"/>
      <c r="Y184" s="174"/>
      <c r="Z184" s="173"/>
      <c r="AA184" s="173"/>
      <c r="AH184" s="124"/>
      <c r="AI184" s="124"/>
    </row>
    <row r="185" spans="1:35" s="1" customFormat="1">
      <c r="A185" s="131">
        <v>23</v>
      </c>
      <c r="B185" s="213" t="s">
        <v>129</v>
      </c>
      <c r="C185" s="89"/>
      <c r="D185" s="48"/>
      <c r="E185" s="80"/>
      <c r="F185" s="90"/>
      <c r="G185" s="88"/>
      <c r="H185" s="142"/>
      <c r="I185" s="187"/>
      <c r="J185" s="151"/>
      <c r="K185" s="151"/>
      <c r="L185" s="151"/>
      <c r="M185" s="151"/>
      <c r="N185" s="151"/>
      <c r="O185" s="151"/>
      <c r="P185" s="151"/>
      <c r="Q185" s="151"/>
      <c r="R185" s="151"/>
      <c r="S185" s="140">
        <f>J185-O185-P185-T185</f>
        <v>0</v>
      </c>
      <c r="T185" s="138"/>
      <c r="AH185" s="124"/>
      <c r="AI185" s="124"/>
    </row>
    <row r="186" spans="1:35" s="1" customFormat="1">
      <c r="A186" s="134"/>
      <c r="B186" s="49"/>
      <c r="C186" s="89"/>
      <c r="D186" s="48"/>
      <c r="E186" s="80"/>
      <c r="F186" s="90"/>
      <c r="G186" s="88"/>
      <c r="H186" s="142"/>
      <c r="I186" s="159"/>
      <c r="J186" s="151"/>
      <c r="K186" s="151"/>
      <c r="L186" s="151"/>
      <c r="M186" s="151"/>
      <c r="N186" s="151"/>
      <c r="O186" s="151"/>
      <c r="P186" s="151"/>
      <c r="Q186" s="151"/>
      <c r="R186" s="151"/>
      <c r="S186" s="140">
        <f>J186-O186-P186-T186</f>
        <v>0</v>
      </c>
      <c r="T186" s="151"/>
      <c r="AH186" s="124"/>
      <c r="AI186" s="124"/>
    </row>
    <row r="187" spans="1:35" s="1" customFormat="1" ht="14.25" customHeight="1">
      <c r="A187" s="131"/>
      <c r="B187" s="23" t="s">
        <v>8</v>
      </c>
      <c r="C187" s="50"/>
      <c r="D187" s="48"/>
      <c r="E187" s="80"/>
      <c r="F187" s="90"/>
      <c r="G187" s="88"/>
      <c r="H187" s="142"/>
      <c r="I187" s="159"/>
      <c r="J187" s="125">
        <f>SUM(J184:J186)</f>
        <v>2300.38</v>
      </c>
      <c r="K187" s="125">
        <f t="shared" ref="K187:T187" si="47">SUM(K184:K186)</f>
        <v>2300.38</v>
      </c>
      <c r="L187" s="125">
        <f t="shared" si="47"/>
        <v>2300.38</v>
      </c>
      <c r="M187" s="125">
        <f t="shared" si="47"/>
        <v>0</v>
      </c>
      <c r="N187" s="125">
        <f t="shared" si="47"/>
        <v>0</v>
      </c>
      <c r="O187" s="125">
        <f t="shared" si="47"/>
        <v>0</v>
      </c>
      <c r="P187" s="125">
        <f t="shared" si="47"/>
        <v>0</v>
      </c>
      <c r="Q187" s="125"/>
      <c r="R187" s="125">
        <f t="shared" si="47"/>
        <v>0</v>
      </c>
      <c r="S187" s="125">
        <f t="shared" si="47"/>
        <v>0</v>
      </c>
      <c r="T187" s="125">
        <f t="shared" si="47"/>
        <v>2300.38</v>
      </c>
      <c r="AH187" s="124"/>
      <c r="AI187" s="124"/>
    </row>
    <row r="188" spans="1:35" s="1" customFormat="1" ht="15.75" customHeight="1">
      <c r="A188" s="132"/>
      <c r="B188" s="212"/>
      <c r="C188" s="89"/>
      <c r="D188" s="48"/>
      <c r="E188" s="80"/>
      <c r="F188" s="90"/>
      <c r="G188" s="88"/>
      <c r="H188" s="142">
        <v>23288</v>
      </c>
      <c r="I188" s="137">
        <v>43404</v>
      </c>
      <c r="J188" s="151">
        <v>263.5</v>
      </c>
      <c r="K188" s="151">
        <v>263.5</v>
      </c>
      <c r="L188" s="151"/>
      <c r="M188" s="151"/>
      <c r="N188" s="151">
        <v>263.5</v>
      </c>
      <c r="O188" s="151"/>
      <c r="P188" s="151"/>
      <c r="Q188" s="151"/>
      <c r="R188" s="151"/>
      <c r="S188" s="140">
        <f>J188-O188-P188-T188</f>
        <v>263.5</v>
      </c>
      <c r="T188" s="151">
        <v>0</v>
      </c>
      <c r="AH188" s="124"/>
      <c r="AI188" s="124"/>
    </row>
    <row r="189" spans="1:35" s="1" customFormat="1">
      <c r="A189" s="131">
        <v>24</v>
      </c>
      <c r="B189" s="213" t="s">
        <v>113</v>
      </c>
      <c r="C189" s="89"/>
      <c r="D189" s="48"/>
      <c r="E189" s="80"/>
      <c r="F189" s="90"/>
      <c r="G189" s="88"/>
      <c r="H189" s="142">
        <v>23293</v>
      </c>
      <c r="I189" s="137">
        <v>43433</v>
      </c>
      <c r="J189" s="151">
        <v>263.5</v>
      </c>
      <c r="K189" s="151">
        <v>263.5</v>
      </c>
      <c r="L189" s="151">
        <v>263.5</v>
      </c>
      <c r="M189" s="151"/>
      <c r="N189" s="151"/>
      <c r="O189" s="151"/>
      <c r="P189" s="151"/>
      <c r="Q189" s="151"/>
      <c r="R189" s="151"/>
      <c r="S189" s="140">
        <f>J189-O189-P189-T189</f>
        <v>263.5</v>
      </c>
      <c r="T189" s="151">
        <v>0</v>
      </c>
      <c r="AH189" s="124"/>
      <c r="AI189" s="124"/>
    </row>
    <row r="190" spans="1:35" s="1" customFormat="1" ht="15" customHeight="1">
      <c r="A190" s="134"/>
      <c r="B190" s="49"/>
      <c r="C190" s="89"/>
      <c r="D190" s="48"/>
      <c r="E190" s="80"/>
      <c r="F190" s="90"/>
      <c r="G190" s="88"/>
      <c r="H190" s="142"/>
      <c r="I190" s="159"/>
      <c r="J190" s="151"/>
      <c r="K190" s="151"/>
      <c r="L190" s="151"/>
      <c r="M190" s="151"/>
      <c r="N190" s="151"/>
      <c r="O190" s="151"/>
      <c r="P190" s="151"/>
      <c r="Q190" s="151"/>
      <c r="R190" s="151"/>
      <c r="S190" s="140"/>
      <c r="T190" s="151"/>
      <c r="AH190" s="124"/>
      <c r="AI190" s="124"/>
    </row>
    <row r="191" spans="1:35" s="1" customFormat="1">
      <c r="A191" s="132"/>
      <c r="B191" s="212" t="s">
        <v>8</v>
      </c>
      <c r="C191" s="50"/>
      <c r="D191" s="48"/>
      <c r="E191" s="80"/>
      <c r="F191" s="90"/>
      <c r="G191" s="88"/>
      <c r="H191" s="142"/>
      <c r="I191" s="159"/>
      <c r="J191" s="125">
        <f>SUM(J188:J190)</f>
        <v>527</v>
      </c>
      <c r="K191" s="125">
        <f t="shared" ref="K191:T191" si="48">SUM(K188:K190)</f>
        <v>527</v>
      </c>
      <c r="L191" s="125">
        <f t="shared" si="48"/>
        <v>263.5</v>
      </c>
      <c r="M191" s="125">
        <f t="shared" si="48"/>
        <v>0</v>
      </c>
      <c r="N191" s="125">
        <f t="shared" si="48"/>
        <v>263.5</v>
      </c>
      <c r="O191" s="125">
        <f t="shared" si="48"/>
        <v>0</v>
      </c>
      <c r="P191" s="125">
        <f t="shared" si="48"/>
        <v>0</v>
      </c>
      <c r="Q191" s="125"/>
      <c r="R191" s="125">
        <f t="shared" si="48"/>
        <v>0</v>
      </c>
      <c r="S191" s="125">
        <f t="shared" si="48"/>
        <v>527</v>
      </c>
      <c r="T191" s="125">
        <f t="shared" si="48"/>
        <v>0</v>
      </c>
      <c r="AH191" s="124"/>
      <c r="AI191" s="124"/>
    </row>
    <row r="192" spans="1:35" s="1" customFormat="1" ht="16.5" hidden="1" customHeight="1">
      <c r="A192" s="132"/>
      <c r="B192" s="22"/>
      <c r="C192" s="89"/>
      <c r="D192" s="48"/>
      <c r="E192" s="80"/>
      <c r="F192" s="90"/>
      <c r="G192" s="88"/>
      <c r="H192" s="142"/>
      <c r="I192" s="137"/>
      <c r="J192" s="151"/>
      <c r="K192" s="151"/>
      <c r="L192" s="125"/>
      <c r="M192" s="151"/>
      <c r="N192" s="151"/>
      <c r="O192" s="125"/>
      <c r="P192" s="125"/>
      <c r="Q192" s="125"/>
      <c r="R192" s="125"/>
      <c r="S192" s="140">
        <f>J192-O192-P192-T192</f>
        <v>0</v>
      </c>
      <c r="T192" s="151"/>
      <c r="AH192" s="124"/>
      <c r="AI192" s="124"/>
    </row>
    <row r="193" spans="1:35" s="1" customFormat="1" hidden="1">
      <c r="A193" s="131">
        <v>25</v>
      </c>
      <c r="B193" s="106" t="s">
        <v>120</v>
      </c>
      <c r="C193" s="89"/>
      <c r="D193" s="48"/>
      <c r="E193" s="80"/>
      <c r="F193" s="90"/>
      <c r="G193" s="88"/>
      <c r="H193" s="142"/>
      <c r="I193" s="159"/>
      <c r="J193" s="125"/>
      <c r="K193" s="125"/>
      <c r="L193" s="125"/>
      <c r="M193" s="125"/>
      <c r="N193" s="125"/>
      <c r="O193" s="125"/>
      <c r="P193" s="125"/>
      <c r="Q193" s="125"/>
      <c r="R193" s="125"/>
      <c r="S193" s="140">
        <f>J193-O193-P193-T193</f>
        <v>0</v>
      </c>
      <c r="T193" s="125"/>
      <c r="AH193" s="124"/>
      <c r="AI193" s="124"/>
    </row>
    <row r="194" spans="1:35" s="1" customFormat="1" hidden="1">
      <c r="A194" s="134"/>
      <c r="B194" s="106"/>
      <c r="C194" s="89"/>
      <c r="D194" s="48"/>
      <c r="E194" s="80"/>
      <c r="F194" s="90"/>
      <c r="G194" s="88"/>
      <c r="H194" s="142"/>
      <c r="I194" s="159"/>
      <c r="J194" s="125"/>
      <c r="K194" s="125"/>
      <c r="L194" s="125"/>
      <c r="M194" s="125"/>
      <c r="N194" s="125"/>
      <c r="O194" s="125"/>
      <c r="P194" s="125"/>
      <c r="Q194" s="125"/>
      <c r="R194" s="125"/>
      <c r="S194" s="140">
        <f>J194-O194-P194-T194</f>
        <v>0</v>
      </c>
      <c r="T194" s="125"/>
      <c r="AH194" s="124"/>
      <c r="AI194" s="124"/>
    </row>
    <row r="195" spans="1:35" s="1" customFormat="1" hidden="1">
      <c r="A195" s="131"/>
      <c r="B195" s="212" t="s">
        <v>8</v>
      </c>
      <c r="C195" s="50"/>
      <c r="D195" s="48"/>
      <c r="E195" s="80"/>
      <c r="F195" s="90"/>
      <c r="G195" s="88"/>
      <c r="H195" s="142"/>
      <c r="I195" s="159"/>
      <c r="J195" s="125">
        <f>SUM(J192:J194)</f>
        <v>0</v>
      </c>
      <c r="K195" s="125">
        <f t="shared" ref="K195:T195" si="49">SUM(K192:K194)</f>
        <v>0</v>
      </c>
      <c r="L195" s="125">
        <f t="shared" si="49"/>
        <v>0</v>
      </c>
      <c r="M195" s="125">
        <f t="shared" si="49"/>
        <v>0</v>
      </c>
      <c r="N195" s="125">
        <f t="shared" si="49"/>
        <v>0</v>
      </c>
      <c r="O195" s="125">
        <f t="shared" si="49"/>
        <v>0</v>
      </c>
      <c r="P195" s="125">
        <f t="shared" si="49"/>
        <v>0</v>
      </c>
      <c r="Q195" s="125"/>
      <c r="R195" s="125">
        <f t="shared" si="49"/>
        <v>0</v>
      </c>
      <c r="S195" s="125">
        <f t="shared" si="49"/>
        <v>0</v>
      </c>
      <c r="T195" s="125">
        <f t="shared" si="49"/>
        <v>0</v>
      </c>
      <c r="AH195" s="124"/>
      <c r="AI195" s="124"/>
    </row>
    <row r="196" spans="1:35" s="1" customFormat="1">
      <c r="A196" s="132"/>
      <c r="B196" s="212"/>
      <c r="C196" s="89"/>
      <c r="D196" s="48"/>
      <c r="E196" s="80"/>
      <c r="F196" s="90"/>
      <c r="G196" s="88"/>
      <c r="H196" s="142">
        <v>7444</v>
      </c>
      <c r="I196" s="137">
        <v>43404</v>
      </c>
      <c r="J196" s="151">
        <v>252.52</v>
      </c>
      <c r="K196" s="151">
        <v>252.52</v>
      </c>
      <c r="L196" s="151"/>
      <c r="M196" s="125"/>
      <c r="N196" s="151">
        <v>252.52</v>
      </c>
      <c r="O196" s="125"/>
      <c r="P196" s="125"/>
      <c r="Q196" s="125"/>
      <c r="R196" s="125"/>
      <c r="S196" s="140">
        <f>J196-O196-P196-T196</f>
        <v>252.52</v>
      </c>
      <c r="T196" s="151">
        <v>0</v>
      </c>
      <c r="AH196" s="124"/>
      <c r="AI196" s="124"/>
    </row>
    <row r="197" spans="1:35" s="1" customFormat="1">
      <c r="A197" s="131">
        <v>25</v>
      </c>
      <c r="B197" s="213" t="s">
        <v>114</v>
      </c>
      <c r="C197" s="89"/>
      <c r="D197" s="48"/>
      <c r="E197" s="80"/>
      <c r="F197" s="90"/>
      <c r="G197" s="88"/>
      <c r="H197" s="142">
        <v>7648</v>
      </c>
      <c r="I197" s="137">
        <v>43417</v>
      </c>
      <c r="J197" s="151">
        <v>326.29000000000002</v>
      </c>
      <c r="K197" s="151">
        <v>326.29000000000002</v>
      </c>
      <c r="L197" s="151">
        <v>326.29000000000002</v>
      </c>
      <c r="M197" s="125"/>
      <c r="N197" s="151"/>
      <c r="O197" s="125"/>
      <c r="P197" s="125"/>
      <c r="Q197" s="125"/>
      <c r="R197" s="125"/>
      <c r="S197" s="140">
        <f>J197-O197-P197-T197</f>
        <v>326.29000000000002</v>
      </c>
      <c r="T197" s="151">
        <v>0</v>
      </c>
      <c r="AH197" s="124"/>
      <c r="AI197" s="124"/>
    </row>
    <row r="198" spans="1:35" s="1" customFormat="1">
      <c r="A198" s="215"/>
      <c r="B198" s="216"/>
      <c r="C198" s="89"/>
      <c r="D198" s="48"/>
      <c r="E198" s="80"/>
      <c r="F198" s="90"/>
      <c r="G198" s="88"/>
      <c r="H198" s="142">
        <v>7852</v>
      </c>
      <c r="I198" s="137">
        <v>43434</v>
      </c>
      <c r="J198" s="151">
        <v>2592.33</v>
      </c>
      <c r="K198" s="151">
        <v>2592.33</v>
      </c>
      <c r="L198" s="151">
        <v>2592.33</v>
      </c>
      <c r="M198" s="125"/>
      <c r="N198" s="151"/>
      <c r="O198" s="125"/>
      <c r="P198" s="125"/>
      <c r="Q198" s="125"/>
      <c r="R198" s="125"/>
      <c r="S198" s="140">
        <f>J198-O198-P198-T198</f>
        <v>0</v>
      </c>
      <c r="T198" s="151">
        <v>2592.33</v>
      </c>
      <c r="AH198" s="124"/>
      <c r="AI198" s="124"/>
    </row>
    <row r="199" spans="1:35" s="1" customFormat="1">
      <c r="A199" s="134"/>
      <c r="B199" s="49"/>
      <c r="C199" s="89"/>
      <c r="D199" s="48"/>
      <c r="E199" s="80"/>
      <c r="F199" s="90"/>
      <c r="G199" s="88"/>
      <c r="H199" s="142">
        <v>7647</v>
      </c>
      <c r="I199" s="137">
        <v>43417</v>
      </c>
      <c r="J199" s="151">
        <v>252.52</v>
      </c>
      <c r="K199" s="151">
        <v>252.52</v>
      </c>
      <c r="L199" s="151">
        <v>252.52</v>
      </c>
      <c r="M199" s="125"/>
      <c r="N199" s="151"/>
      <c r="O199" s="125"/>
      <c r="P199" s="125"/>
      <c r="Q199" s="125"/>
      <c r="R199" s="125"/>
      <c r="S199" s="140">
        <f>J199-O199-P199-T199</f>
        <v>252.52</v>
      </c>
      <c r="T199" s="151">
        <v>0</v>
      </c>
      <c r="AH199" s="124"/>
      <c r="AI199" s="124"/>
    </row>
    <row r="200" spans="1:35" s="1" customFormat="1">
      <c r="A200" s="134"/>
      <c r="B200" s="49"/>
      <c r="C200" s="50"/>
      <c r="D200" s="48"/>
      <c r="E200" s="80"/>
      <c r="F200" s="90"/>
      <c r="G200" s="88"/>
      <c r="H200" s="142"/>
      <c r="I200" s="159"/>
      <c r="J200" s="125">
        <f>SUM(J196:J199)</f>
        <v>3423.66</v>
      </c>
      <c r="K200" s="125">
        <f t="shared" ref="K200:S200" si="50">SUM(K196:K199)</f>
        <v>3423.66</v>
      </c>
      <c r="L200" s="125">
        <f t="shared" si="50"/>
        <v>3171.14</v>
      </c>
      <c r="M200" s="125">
        <f t="shared" si="50"/>
        <v>0</v>
      </c>
      <c r="N200" s="125">
        <f t="shared" si="50"/>
        <v>252.52</v>
      </c>
      <c r="O200" s="125">
        <f t="shared" si="50"/>
        <v>0</v>
      </c>
      <c r="P200" s="125">
        <f t="shared" si="50"/>
        <v>0</v>
      </c>
      <c r="Q200" s="125">
        <f t="shared" si="50"/>
        <v>0</v>
      </c>
      <c r="R200" s="125">
        <f t="shared" si="50"/>
        <v>0</v>
      </c>
      <c r="S200" s="125">
        <f t="shared" si="50"/>
        <v>831.33</v>
      </c>
      <c r="T200" s="125">
        <f>SUM(T196:T199)</f>
        <v>2592.33</v>
      </c>
      <c r="AH200" s="124"/>
      <c r="AI200" s="124"/>
    </row>
    <row r="201" spans="1:35" s="1" customFormat="1" hidden="1">
      <c r="A201" s="169"/>
      <c r="B201" s="22" t="s">
        <v>118</v>
      </c>
      <c r="C201" s="50"/>
      <c r="D201" s="48"/>
      <c r="E201" s="80"/>
      <c r="F201" s="90"/>
      <c r="G201" s="88"/>
      <c r="H201" s="142"/>
      <c r="I201" s="137"/>
      <c r="J201" s="151"/>
      <c r="K201" s="151"/>
      <c r="L201" s="151"/>
      <c r="M201" s="125"/>
      <c r="N201" s="125"/>
      <c r="O201" s="125"/>
      <c r="P201" s="125"/>
      <c r="Q201" s="125"/>
      <c r="R201" s="125"/>
      <c r="S201" s="140"/>
      <c r="T201" s="151"/>
      <c r="AH201" s="124"/>
      <c r="AI201" s="124"/>
    </row>
    <row r="202" spans="1:35" s="1" customFormat="1" hidden="1">
      <c r="A202" s="168">
        <v>27</v>
      </c>
      <c r="B202" s="106" t="s">
        <v>119</v>
      </c>
      <c r="C202" s="50"/>
      <c r="D202" s="48"/>
      <c r="E202" s="80"/>
      <c r="F202" s="90"/>
      <c r="G202" s="88"/>
      <c r="H202" s="142"/>
      <c r="I202" s="159"/>
      <c r="J202" s="125"/>
      <c r="K202" s="125"/>
      <c r="L202" s="125"/>
      <c r="M202" s="125"/>
      <c r="N202" s="125"/>
      <c r="O202" s="125"/>
      <c r="P202" s="125"/>
      <c r="Q202" s="125"/>
      <c r="R202" s="125"/>
      <c r="S202" s="125"/>
      <c r="T202" s="125"/>
      <c r="AH202" s="124"/>
      <c r="AI202" s="124"/>
    </row>
    <row r="203" spans="1:35" s="1" customFormat="1" hidden="1">
      <c r="A203" s="186"/>
      <c r="B203" s="106"/>
      <c r="C203" s="50"/>
      <c r="D203" s="48"/>
      <c r="E203" s="80"/>
      <c r="F203" s="90"/>
      <c r="G203" s="88"/>
      <c r="H203" s="142"/>
      <c r="I203" s="159"/>
      <c r="J203" s="125"/>
      <c r="K203" s="125"/>
      <c r="L203" s="125"/>
      <c r="M203" s="125"/>
      <c r="N203" s="125"/>
      <c r="O203" s="125"/>
      <c r="P203" s="125"/>
      <c r="Q203" s="125"/>
      <c r="R203" s="125"/>
      <c r="S203" s="125"/>
      <c r="T203" s="125"/>
      <c r="AH203" s="124"/>
      <c r="AI203" s="124"/>
    </row>
    <row r="204" spans="1:35" s="1" customFormat="1" hidden="1">
      <c r="A204" s="170"/>
      <c r="B204" s="106"/>
      <c r="C204" s="50"/>
      <c r="D204" s="48"/>
      <c r="E204" s="80"/>
      <c r="F204" s="90"/>
      <c r="G204" s="88"/>
      <c r="H204" s="142"/>
      <c r="I204" s="159"/>
      <c r="J204" s="125"/>
      <c r="K204" s="125"/>
      <c r="L204" s="125"/>
      <c r="M204" s="125"/>
      <c r="N204" s="125"/>
      <c r="O204" s="125"/>
      <c r="P204" s="125"/>
      <c r="Q204" s="125"/>
      <c r="R204" s="125"/>
      <c r="S204" s="125"/>
      <c r="T204" s="125"/>
      <c r="AH204" s="124"/>
      <c r="AI204" s="124"/>
    </row>
    <row r="205" spans="1:35" s="1" customFormat="1" hidden="1">
      <c r="A205" s="21"/>
      <c r="B205" s="23" t="s">
        <v>8</v>
      </c>
      <c r="C205" s="50"/>
      <c r="D205" s="48"/>
      <c r="E205" s="80"/>
      <c r="F205" s="90"/>
      <c r="G205" s="88"/>
      <c r="H205" s="142"/>
      <c r="I205" s="159"/>
      <c r="J205" s="125">
        <f>SUM(J201:J204)</f>
        <v>0</v>
      </c>
      <c r="K205" s="125">
        <f t="shared" ref="K205:T205" si="51">SUM(K201:K204)</f>
        <v>0</v>
      </c>
      <c r="L205" s="125">
        <f t="shared" si="51"/>
        <v>0</v>
      </c>
      <c r="M205" s="125">
        <f t="shared" si="51"/>
        <v>0</v>
      </c>
      <c r="N205" s="125">
        <f t="shared" si="51"/>
        <v>0</v>
      </c>
      <c r="O205" s="125">
        <f t="shared" si="51"/>
        <v>0</v>
      </c>
      <c r="P205" s="125">
        <f t="shared" si="51"/>
        <v>0</v>
      </c>
      <c r="Q205" s="125">
        <f t="shared" si="51"/>
        <v>0</v>
      </c>
      <c r="R205" s="125">
        <f t="shared" si="51"/>
        <v>0</v>
      </c>
      <c r="S205" s="125">
        <f t="shared" si="51"/>
        <v>0</v>
      </c>
      <c r="T205" s="125">
        <f t="shared" si="51"/>
        <v>0</v>
      </c>
      <c r="AH205" s="124"/>
      <c r="AI205" s="124"/>
    </row>
    <row r="206" spans="1:35" s="1" customFormat="1" hidden="1">
      <c r="A206" s="184"/>
      <c r="B206" s="212"/>
      <c r="C206" s="89"/>
      <c r="D206" s="48"/>
      <c r="E206" s="80"/>
      <c r="F206" s="90"/>
      <c r="G206" s="88"/>
      <c r="H206" s="142"/>
      <c r="I206" s="137"/>
      <c r="J206" s="151"/>
      <c r="K206" s="151"/>
      <c r="L206" s="151"/>
      <c r="M206" s="125"/>
      <c r="N206" s="125"/>
      <c r="O206" s="125"/>
      <c r="P206" s="125"/>
      <c r="Q206" s="125"/>
      <c r="R206" s="125"/>
      <c r="S206" s="140">
        <f>J206-O206-P206-T206</f>
        <v>0</v>
      </c>
      <c r="T206" s="151"/>
      <c r="AH206" s="124"/>
      <c r="AI206" s="124"/>
    </row>
    <row r="207" spans="1:35" s="1" customFormat="1" hidden="1">
      <c r="A207" s="183">
        <v>26</v>
      </c>
      <c r="B207" s="213" t="s">
        <v>128</v>
      </c>
      <c r="C207" s="89"/>
      <c r="D207" s="48"/>
      <c r="E207" s="80"/>
      <c r="F207" s="90"/>
      <c r="G207" s="88"/>
      <c r="H207" s="142"/>
      <c r="I207" s="159"/>
      <c r="J207" s="125"/>
      <c r="K207" s="125"/>
      <c r="L207" s="125"/>
      <c r="M207" s="125"/>
      <c r="N207" s="125"/>
      <c r="O207" s="125"/>
      <c r="P207" s="125"/>
      <c r="Q207" s="125"/>
      <c r="R207" s="125"/>
      <c r="S207" s="125"/>
      <c r="T207" s="125"/>
      <c r="AH207" s="124"/>
      <c r="AI207" s="124"/>
    </row>
    <row r="208" spans="1:35" s="1" customFormat="1" hidden="1">
      <c r="A208" s="185"/>
      <c r="B208" s="49"/>
      <c r="C208" s="89"/>
      <c r="D208" s="48"/>
      <c r="E208" s="80"/>
      <c r="F208" s="90"/>
      <c r="G208" s="88"/>
      <c r="H208" s="142"/>
      <c r="I208" s="159"/>
      <c r="J208" s="125"/>
      <c r="K208" s="125"/>
      <c r="L208" s="125"/>
      <c r="M208" s="125"/>
      <c r="N208" s="125"/>
      <c r="O208" s="125"/>
      <c r="P208" s="125"/>
      <c r="Q208" s="125"/>
      <c r="R208" s="125"/>
      <c r="S208" s="125"/>
      <c r="T208" s="125"/>
      <c r="AH208" s="124"/>
      <c r="AI208" s="124"/>
    </row>
    <row r="209" spans="1:35" s="1" customFormat="1" hidden="1">
      <c r="A209" s="21"/>
      <c r="B209" s="213" t="s">
        <v>8</v>
      </c>
      <c r="C209" s="50"/>
      <c r="D209" s="48"/>
      <c r="E209" s="80"/>
      <c r="F209" s="90"/>
      <c r="G209" s="88"/>
      <c r="H209" s="142"/>
      <c r="I209" s="159"/>
      <c r="J209" s="125">
        <f>SUM(J206:J208)</f>
        <v>0</v>
      </c>
      <c r="K209" s="125">
        <f t="shared" ref="K209:T209" si="52">SUM(K206:K208)</f>
        <v>0</v>
      </c>
      <c r="L209" s="125">
        <f t="shared" si="52"/>
        <v>0</v>
      </c>
      <c r="M209" s="125">
        <f t="shared" si="52"/>
        <v>0</v>
      </c>
      <c r="N209" s="125">
        <f t="shared" si="52"/>
        <v>0</v>
      </c>
      <c r="O209" s="125">
        <f t="shared" si="52"/>
        <v>0</v>
      </c>
      <c r="P209" s="125">
        <f t="shared" si="52"/>
        <v>0</v>
      </c>
      <c r="Q209" s="125">
        <f t="shared" si="52"/>
        <v>0</v>
      </c>
      <c r="R209" s="125">
        <f t="shared" si="52"/>
        <v>0</v>
      </c>
      <c r="S209" s="125">
        <f t="shared" si="52"/>
        <v>0</v>
      </c>
      <c r="T209" s="125">
        <f t="shared" si="52"/>
        <v>0</v>
      </c>
      <c r="U209" s="125">
        <f t="shared" ref="U209:AH209" si="53">SUM(U200:U202)</f>
        <v>0</v>
      </c>
      <c r="V209" s="125">
        <f t="shared" si="53"/>
        <v>0</v>
      </c>
      <c r="W209" s="125">
        <f t="shared" si="53"/>
        <v>0</v>
      </c>
      <c r="X209" s="125">
        <f t="shared" si="53"/>
        <v>0</v>
      </c>
      <c r="Y209" s="125">
        <f t="shared" si="53"/>
        <v>0</v>
      </c>
      <c r="Z209" s="125">
        <f t="shared" si="53"/>
        <v>0</v>
      </c>
      <c r="AA209" s="125">
        <f t="shared" si="53"/>
        <v>0</v>
      </c>
      <c r="AB209" s="125">
        <f t="shared" si="53"/>
        <v>0</v>
      </c>
      <c r="AC209" s="125">
        <f t="shared" si="53"/>
        <v>0</v>
      </c>
      <c r="AD209" s="125">
        <f t="shared" si="53"/>
        <v>0</v>
      </c>
      <c r="AE209" s="125">
        <f t="shared" si="53"/>
        <v>0</v>
      </c>
      <c r="AF209" s="125">
        <f t="shared" si="53"/>
        <v>0</v>
      </c>
      <c r="AG209" s="125">
        <f t="shared" si="53"/>
        <v>0</v>
      </c>
      <c r="AH209" s="125">
        <f t="shared" si="53"/>
        <v>0</v>
      </c>
      <c r="AI209" s="124"/>
    </row>
    <row r="210" spans="1:35" s="1" customFormat="1">
      <c r="A210" s="121"/>
      <c r="B210" s="217" t="s">
        <v>163</v>
      </c>
      <c r="C210" s="89"/>
      <c r="D210" s="48"/>
      <c r="E210" s="80"/>
      <c r="F210" s="90"/>
      <c r="G210" s="88"/>
      <c r="H210" s="142">
        <v>37</v>
      </c>
      <c r="I210" s="137">
        <v>43434</v>
      </c>
      <c r="J210" s="125">
        <v>1056.1600000000001</v>
      </c>
      <c r="K210" s="125">
        <v>1056.1600000000001</v>
      </c>
      <c r="L210" s="125">
        <v>1056.1600000000001</v>
      </c>
      <c r="M210" s="125"/>
      <c r="N210" s="125"/>
      <c r="O210" s="125"/>
      <c r="P210" s="125"/>
      <c r="Q210" s="125"/>
      <c r="R210" s="125"/>
      <c r="S210" s="140">
        <f>J210-O210-P210-T210</f>
        <v>0</v>
      </c>
      <c r="T210" s="125">
        <v>1056.1600000000001</v>
      </c>
      <c r="U210" s="125"/>
      <c r="V210" s="125"/>
      <c r="W210" s="125"/>
      <c r="X210" s="125"/>
      <c r="Y210" s="125"/>
      <c r="Z210" s="125"/>
      <c r="AA210" s="125"/>
      <c r="AB210" s="125"/>
      <c r="AC210" s="125"/>
      <c r="AD210" s="125"/>
      <c r="AE210" s="125"/>
      <c r="AF210" s="125"/>
      <c r="AG210" s="125"/>
      <c r="AH210" s="125"/>
      <c r="AI210" s="124"/>
    </row>
    <row r="211" spans="1:35" s="1" customFormat="1">
      <c r="A211" s="121">
        <v>26</v>
      </c>
      <c r="B211" s="218" t="s">
        <v>164</v>
      </c>
      <c r="C211" s="89"/>
      <c r="D211" s="48"/>
      <c r="E211" s="80"/>
      <c r="F211" s="90"/>
      <c r="G211" s="88"/>
      <c r="H211" s="142"/>
      <c r="I211" s="159"/>
      <c r="J211" s="125"/>
      <c r="K211" s="125"/>
      <c r="L211" s="125"/>
      <c r="M211" s="125"/>
      <c r="N211" s="125"/>
      <c r="O211" s="125"/>
      <c r="P211" s="125"/>
      <c r="Q211" s="125"/>
      <c r="R211" s="125"/>
      <c r="S211" s="125"/>
      <c r="T211" s="125"/>
      <c r="U211" s="125"/>
      <c r="V211" s="125"/>
      <c r="W211" s="125"/>
      <c r="X211" s="125"/>
      <c r="Y211" s="125"/>
      <c r="Z211" s="125"/>
      <c r="AA211" s="125"/>
      <c r="AB211" s="125"/>
      <c r="AC211" s="125"/>
      <c r="AD211" s="125"/>
      <c r="AE211" s="125"/>
      <c r="AF211" s="125"/>
      <c r="AG211" s="125"/>
      <c r="AH211" s="125"/>
      <c r="AI211" s="124"/>
    </row>
    <row r="212" spans="1:35" s="1" customFormat="1">
      <c r="A212" s="48"/>
      <c r="B212" s="49"/>
      <c r="C212" s="89"/>
      <c r="D212" s="48"/>
      <c r="E212" s="80"/>
      <c r="F212" s="90"/>
      <c r="G212" s="88"/>
      <c r="H212" s="142"/>
      <c r="I212" s="159"/>
      <c r="J212" s="125"/>
      <c r="K212" s="125"/>
      <c r="L212" s="125"/>
      <c r="M212" s="125"/>
      <c r="N212" s="125"/>
      <c r="O212" s="125"/>
      <c r="P212" s="125"/>
      <c r="Q212" s="125"/>
      <c r="R212" s="125"/>
      <c r="S212" s="125"/>
      <c r="T212" s="125"/>
      <c r="U212" s="125"/>
      <c r="V212" s="125"/>
      <c r="W212" s="125"/>
      <c r="X212" s="125"/>
      <c r="Y212" s="125"/>
      <c r="Z212" s="125"/>
      <c r="AA212" s="125"/>
      <c r="AB212" s="125"/>
      <c r="AC212" s="125"/>
      <c r="AD212" s="125"/>
      <c r="AE212" s="125"/>
      <c r="AF212" s="125"/>
      <c r="AG212" s="125"/>
      <c r="AH212" s="125"/>
      <c r="AI212" s="124"/>
    </row>
    <row r="213" spans="1:35" s="1" customFormat="1">
      <c r="A213" s="185"/>
      <c r="B213" s="23" t="s">
        <v>8</v>
      </c>
      <c r="C213" s="50"/>
      <c r="D213" s="48"/>
      <c r="E213" s="80"/>
      <c r="F213" s="90"/>
      <c r="G213" s="88"/>
      <c r="H213" s="142"/>
      <c r="I213" s="159"/>
      <c r="J213" s="125">
        <f>SUM(J210:J212)</f>
        <v>1056.1600000000001</v>
      </c>
      <c r="K213" s="125">
        <f t="shared" ref="K213:T213" si="54">SUM(K210:K212)</f>
        <v>1056.1600000000001</v>
      </c>
      <c r="L213" s="125">
        <f t="shared" si="54"/>
        <v>1056.1600000000001</v>
      </c>
      <c r="M213" s="125">
        <f t="shared" si="54"/>
        <v>0</v>
      </c>
      <c r="N213" s="125">
        <f t="shared" si="54"/>
        <v>0</v>
      </c>
      <c r="O213" s="125">
        <f t="shared" si="54"/>
        <v>0</v>
      </c>
      <c r="P213" s="125">
        <f t="shared" si="54"/>
        <v>0</v>
      </c>
      <c r="Q213" s="125">
        <f t="shared" si="54"/>
        <v>0</v>
      </c>
      <c r="R213" s="125">
        <f t="shared" si="54"/>
        <v>0</v>
      </c>
      <c r="S213" s="125">
        <f t="shared" si="54"/>
        <v>0</v>
      </c>
      <c r="T213" s="125">
        <f t="shared" si="54"/>
        <v>1056.1600000000001</v>
      </c>
      <c r="U213" s="125">
        <f t="shared" ref="U213:AH213" si="55">SUM(U201:U204)</f>
        <v>0</v>
      </c>
      <c r="V213" s="125">
        <f t="shared" si="55"/>
        <v>0</v>
      </c>
      <c r="W213" s="125">
        <f t="shared" si="55"/>
        <v>0</v>
      </c>
      <c r="X213" s="125">
        <f t="shared" si="55"/>
        <v>0</v>
      </c>
      <c r="Y213" s="125">
        <f t="shared" si="55"/>
        <v>0</v>
      </c>
      <c r="Z213" s="125">
        <f t="shared" si="55"/>
        <v>0</v>
      </c>
      <c r="AA213" s="125">
        <f t="shared" si="55"/>
        <v>0</v>
      </c>
      <c r="AB213" s="125">
        <f t="shared" si="55"/>
        <v>0</v>
      </c>
      <c r="AC213" s="125">
        <f t="shared" si="55"/>
        <v>0</v>
      </c>
      <c r="AD213" s="125">
        <f t="shared" si="55"/>
        <v>0</v>
      </c>
      <c r="AE213" s="125">
        <f t="shared" si="55"/>
        <v>0</v>
      </c>
      <c r="AF213" s="125">
        <f t="shared" si="55"/>
        <v>0</v>
      </c>
      <c r="AG213" s="125">
        <f t="shared" si="55"/>
        <v>0</v>
      </c>
      <c r="AH213" s="125">
        <f t="shared" si="55"/>
        <v>0</v>
      </c>
      <c r="AI213" s="124"/>
    </row>
    <row r="214" spans="1:35" s="1" customFormat="1" ht="16.5" customHeight="1">
      <c r="A214" s="20"/>
      <c r="B214" s="19" t="s">
        <v>7</v>
      </c>
      <c r="C214" s="92"/>
      <c r="D214" s="20"/>
      <c r="E214" s="20"/>
      <c r="F214" s="20"/>
      <c r="G214" s="20"/>
      <c r="H214" s="142"/>
      <c r="I214" s="162"/>
      <c r="J214" s="178">
        <f t="shared" ref="J214:T214" si="56">J22+J38+J47+J51+J55+J59+J64+J78+J85+J97+J107+J126+J130+J134+J138+J142+J146+J150+J161+J157+J166+J171+J175+J179+J183+J187+J191+J195+J200+J205+J209+J213</f>
        <v>691359.75000000012</v>
      </c>
      <c r="K214" s="178">
        <f t="shared" si="56"/>
        <v>687938.63000000012</v>
      </c>
      <c r="L214" s="178">
        <f t="shared" si="56"/>
        <v>364814.89</v>
      </c>
      <c r="M214" s="178">
        <f t="shared" si="56"/>
        <v>0</v>
      </c>
      <c r="N214" s="178">
        <f t="shared" si="56"/>
        <v>323123.74000000005</v>
      </c>
      <c r="O214" s="178">
        <f t="shared" si="56"/>
        <v>0</v>
      </c>
      <c r="P214" s="178">
        <f t="shared" si="56"/>
        <v>3421.1000000000004</v>
      </c>
      <c r="Q214" s="178">
        <f t="shared" si="56"/>
        <v>16332.31</v>
      </c>
      <c r="R214" s="178">
        <f t="shared" si="56"/>
        <v>0</v>
      </c>
      <c r="S214" s="178">
        <f t="shared" si="56"/>
        <v>404529.31</v>
      </c>
      <c r="T214" s="178">
        <f t="shared" si="56"/>
        <v>267077.03000000003</v>
      </c>
      <c r="U214" s="178">
        <f t="shared" ref="U214:AI214" si="57">U22+U38+U47+U51+U55+U59+U64+U78+U85+U97+U107+U126+U130+U134+U138+U142+U146+U150+U161+U157+U166+U171+U175+U179+U183+U187+U191+U195+U200+U205+U209+U213</f>
        <v>86703940.670000002</v>
      </c>
      <c r="V214" s="178">
        <f t="shared" si="57"/>
        <v>477081</v>
      </c>
      <c r="W214" s="178">
        <f t="shared" si="57"/>
        <v>20148.383142857139</v>
      </c>
      <c r="X214" s="178">
        <f t="shared" si="57"/>
        <v>19677.282571428568</v>
      </c>
      <c r="Y214" s="178">
        <f t="shared" si="57"/>
        <v>19206.182000000001</v>
      </c>
      <c r="Z214" s="178">
        <f t="shared" si="57"/>
        <v>878.37142857142999</v>
      </c>
      <c r="AA214" s="178">
        <f t="shared" si="57"/>
        <v>407.27085714286</v>
      </c>
      <c r="AB214" s="178">
        <f t="shared" si="57"/>
        <v>0</v>
      </c>
      <c r="AC214" s="178">
        <f t="shared" si="57"/>
        <v>0</v>
      </c>
      <c r="AD214" s="178">
        <f t="shared" si="57"/>
        <v>0</v>
      </c>
      <c r="AE214" s="178">
        <f t="shared" si="57"/>
        <v>0</v>
      </c>
      <c r="AF214" s="178">
        <f t="shared" si="57"/>
        <v>-2805.3268571428598</v>
      </c>
      <c r="AG214" s="178">
        <f t="shared" si="57"/>
        <v>22953.71</v>
      </c>
      <c r="AH214" s="178">
        <f t="shared" si="57"/>
        <v>86664990.49000001</v>
      </c>
      <c r="AI214" s="178">
        <f t="shared" si="57"/>
        <v>429.15999999999997</v>
      </c>
    </row>
    <row r="215" spans="1:35">
      <c r="B215" s="2"/>
      <c r="C215" s="107"/>
      <c r="H215" s="18"/>
      <c r="I215" s="33"/>
      <c r="L215" s="2"/>
      <c r="M215" s="2"/>
      <c r="N215" s="2"/>
      <c r="S215" s="46"/>
      <c r="T215" s="9"/>
    </row>
    <row r="216" spans="1:35">
      <c r="A216" s="17" t="s">
        <v>6</v>
      </c>
      <c r="B216" s="2"/>
      <c r="C216" s="108"/>
      <c r="D216" s="109"/>
      <c r="E216" s="37"/>
      <c r="H216" s="2"/>
      <c r="I216" s="12" t="s">
        <v>5</v>
      </c>
      <c r="J216" s="12"/>
      <c r="K216" s="12"/>
      <c r="L216" s="16"/>
      <c r="M216" s="272" t="s">
        <v>126</v>
      </c>
      <c r="N216" s="272"/>
      <c r="O216" s="273"/>
      <c r="P216" s="273"/>
      <c r="Q216" s="273"/>
      <c r="R216" s="273"/>
      <c r="S216" s="273"/>
      <c r="T216" s="273"/>
      <c r="U216" s="273"/>
      <c r="V216" s="273"/>
      <c r="W216" s="273"/>
      <c r="X216" s="273"/>
      <c r="Y216" s="273"/>
      <c r="Z216" s="273"/>
      <c r="AA216" s="273"/>
      <c r="AB216" s="273"/>
      <c r="AC216" s="273"/>
      <c r="AD216" s="273"/>
      <c r="AE216" s="273"/>
      <c r="AF216" s="273"/>
      <c r="AG216" s="273"/>
      <c r="AH216" s="273"/>
      <c r="AI216" s="273"/>
    </row>
    <row r="217" spans="1:35">
      <c r="A217" s="15" t="s">
        <v>4</v>
      </c>
      <c r="B217" s="110"/>
      <c r="C217" s="111"/>
      <c r="D217" s="11"/>
      <c r="E217" s="112"/>
      <c r="H217" s="2"/>
      <c r="I217" s="32"/>
      <c r="J217" s="13" t="s">
        <v>3</v>
      </c>
      <c r="K217" s="16"/>
      <c r="L217" s="37" t="s">
        <v>82</v>
      </c>
      <c r="M217" s="252" t="s">
        <v>126</v>
      </c>
      <c r="N217" s="252"/>
      <c r="O217" s="253"/>
      <c r="P217" s="253"/>
      <c r="Q217" s="253"/>
      <c r="R217" s="253"/>
      <c r="S217" s="253"/>
      <c r="T217" s="253"/>
    </row>
    <row r="218" spans="1:35">
      <c r="A218" s="6"/>
      <c r="B218" s="113"/>
      <c r="C218" s="114"/>
      <c r="D218" s="109"/>
      <c r="E218" s="115"/>
      <c r="F218" s="116"/>
      <c r="G218" s="16"/>
      <c r="H218" s="14"/>
      <c r="I218" s="32"/>
      <c r="J218" s="10"/>
      <c r="K218" s="13"/>
      <c r="L218" s="13"/>
      <c r="M218" s="13"/>
      <c r="N218" s="13"/>
      <c r="O218" s="9"/>
      <c r="P218" s="8"/>
      <c r="Q218" s="8"/>
      <c r="R218" s="8"/>
      <c r="S218" s="8"/>
    </row>
    <row r="219" spans="1:35">
      <c r="A219" s="6"/>
      <c r="B219" s="117"/>
      <c r="C219" s="118"/>
      <c r="D219" s="119"/>
      <c r="E219" s="9"/>
      <c r="F219" s="2"/>
      <c r="G219" s="120"/>
      <c r="H219" s="2"/>
      <c r="I219" s="34"/>
      <c r="J219" s="8"/>
      <c r="K219" s="5"/>
      <c r="L219" s="4"/>
      <c r="M219" s="179" t="s">
        <v>77</v>
      </c>
      <c r="N219" s="179" t="s">
        <v>77</v>
      </c>
      <c r="O219" s="7"/>
      <c r="P219" s="7"/>
      <c r="Q219" s="219"/>
      <c r="R219" s="7"/>
      <c r="S219" s="93"/>
    </row>
    <row r="220" spans="1:35">
      <c r="A220" s="6"/>
      <c r="B220" s="121"/>
      <c r="C220" s="118"/>
      <c r="D220" s="119"/>
      <c r="E220" s="9"/>
      <c r="F220" s="122"/>
      <c r="G220" s="120"/>
      <c r="H220" s="2"/>
      <c r="I220" s="30"/>
      <c r="K220" s="5"/>
      <c r="L220" s="4"/>
      <c r="M220" s="224" t="s">
        <v>125</v>
      </c>
      <c r="N220" s="224"/>
      <c r="O220" s="224"/>
      <c r="P220" s="224"/>
      <c r="Q220" s="3"/>
      <c r="R220" s="3"/>
      <c r="S220" s="3"/>
    </row>
    <row r="221" spans="1:35">
      <c r="A221" s="6"/>
      <c r="B221" s="121"/>
      <c r="C221" s="118"/>
      <c r="D221" s="119"/>
      <c r="E221" s="9"/>
      <c r="F221" s="122"/>
      <c r="G221" s="120"/>
      <c r="H221" s="2"/>
      <c r="I221" s="30"/>
      <c r="K221" s="5"/>
      <c r="L221" s="4"/>
      <c r="M221" s="98"/>
      <c r="N221" s="98"/>
      <c r="O221" s="98"/>
      <c r="P221" s="98"/>
      <c r="Q221" s="3"/>
      <c r="R221" s="3"/>
      <c r="S221" s="3"/>
    </row>
    <row r="222" spans="1:35">
      <c r="B222" s="2"/>
      <c r="C222" s="107"/>
      <c r="H222" s="188"/>
      <c r="I222" s="30"/>
      <c r="L222" s="2"/>
      <c r="M222" s="2"/>
      <c r="N222" s="2"/>
      <c r="S222" s="1" t="s">
        <v>2</v>
      </c>
    </row>
    <row r="223" spans="1:35">
      <c r="B223" s="2"/>
      <c r="C223" s="107"/>
      <c r="H223" s="2"/>
      <c r="I223" s="30" t="s">
        <v>1</v>
      </c>
      <c r="L223" s="2"/>
      <c r="M223" s="2"/>
      <c r="N223" s="2"/>
      <c r="S223" s="1" t="s">
        <v>0</v>
      </c>
    </row>
    <row r="224" spans="1:35">
      <c r="B224" s="2"/>
      <c r="C224" s="107"/>
      <c r="H224" s="2"/>
      <c r="I224" s="30" t="s">
        <v>1</v>
      </c>
      <c r="L224" s="2"/>
      <c r="M224" s="2"/>
      <c r="N224" s="2"/>
    </row>
  </sheetData>
  <sortState ref="H8:R37">
    <sortCondition ref="H8:H37"/>
  </sortState>
  <mergeCells count="99">
    <mergeCell ref="M216:AI216"/>
    <mergeCell ref="B52:B54"/>
    <mergeCell ref="C23:C37"/>
    <mergeCell ref="B23:B37"/>
    <mergeCell ref="F7:F22"/>
    <mergeCell ref="E7:E22"/>
    <mergeCell ref="C7:C22"/>
    <mergeCell ref="C66:C77"/>
    <mergeCell ref="B66:B77"/>
    <mergeCell ref="G98:G106"/>
    <mergeCell ref="F98:F106"/>
    <mergeCell ref="E98:E106"/>
    <mergeCell ref="D98:D106"/>
    <mergeCell ref="C98:C106"/>
    <mergeCell ref="F86:F96"/>
    <mergeCell ref="G23:G37"/>
    <mergeCell ref="B98:B106"/>
    <mergeCell ref="C86:C96"/>
    <mergeCell ref="D86:D96"/>
    <mergeCell ref="E86:E96"/>
    <mergeCell ref="A127:A129"/>
    <mergeCell ref="E127:E129"/>
    <mergeCell ref="D127:D129"/>
    <mergeCell ref="C127:C129"/>
    <mergeCell ref="B127:B129"/>
    <mergeCell ref="E108:E125"/>
    <mergeCell ref="F23:F37"/>
    <mergeCell ref="F39:F46"/>
    <mergeCell ref="F56:F58"/>
    <mergeCell ref="F66:F77"/>
    <mergeCell ref="E56:E58"/>
    <mergeCell ref="F52:F54"/>
    <mergeCell ref="E39:E46"/>
    <mergeCell ref="E23:E37"/>
    <mergeCell ref="D66:D77"/>
    <mergeCell ref="E66:E77"/>
    <mergeCell ref="D60:D63"/>
    <mergeCell ref="E60:E63"/>
    <mergeCell ref="D79:D84"/>
    <mergeCell ref="E79:E84"/>
    <mergeCell ref="M217:T217"/>
    <mergeCell ref="P5:P6"/>
    <mergeCell ref="G56:G58"/>
    <mergeCell ref="F5:F6"/>
    <mergeCell ref="G86:G96"/>
    <mergeCell ref="G108:G125"/>
    <mergeCell ref="F108:F125"/>
    <mergeCell ref="G79:G84"/>
    <mergeCell ref="G127:G129"/>
    <mergeCell ref="F127:F129"/>
    <mergeCell ref="Q5:R5"/>
    <mergeCell ref="H5:J5"/>
    <mergeCell ref="G5:G6"/>
    <mergeCell ref="G7:G22"/>
    <mergeCell ref="G39:G46"/>
    <mergeCell ref="F79:F84"/>
    <mergeCell ref="A52:A54"/>
    <mergeCell ref="B56:B58"/>
    <mergeCell ref="C52:C54"/>
    <mergeCell ref="G52:G54"/>
    <mergeCell ref="F48:F50"/>
    <mergeCell ref="D52:D54"/>
    <mergeCell ref="D56:D58"/>
    <mergeCell ref="E48:E50"/>
    <mergeCell ref="D48:D50"/>
    <mergeCell ref="C56:C58"/>
    <mergeCell ref="A56:A58"/>
    <mergeCell ref="A48:A50"/>
    <mergeCell ref="B48:B50"/>
    <mergeCell ref="C48:C50"/>
    <mergeCell ref="G48:G50"/>
    <mergeCell ref="E52:E54"/>
    <mergeCell ref="A7:A22"/>
    <mergeCell ref="A5:A6"/>
    <mergeCell ref="A23:A37"/>
    <mergeCell ref="D39:D46"/>
    <mergeCell ref="D23:D37"/>
    <mergeCell ref="A39:A46"/>
    <mergeCell ref="B39:B46"/>
    <mergeCell ref="C39:C46"/>
    <mergeCell ref="C5:C6"/>
    <mergeCell ref="B5:B6"/>
    <mergeCell ref="D7:D22"/>
    <mergeCell ref="M220:P220"/>
    <mergeCell ref="A86:A96"/>
    <mergeCell ref="C60:C63"/>
    <mergeCell ref="A79:A84"/>
    <mergeCell ref="B79:B84"/>
    <mergeCell ref="B60:B63"/>
    <mergeCell ref="A60:A63"/>
    <mergeCell ref="A66:A77"/>
    <mergeCell ref="C79:C84"/>
    <mergeCell ref="G60:G63"/>
    <mergeCell ref="F60:F63"/>
    <mergeCell ref="A108:A125"/>
    <mergeCell ref="A98:A106"/>
    <mergeCell ref="B108:B125"/>
    <mergeCell ref="D108:D125"/>
    <mergeCell ref="C108:C125"/>
  </mergeCells>
  <pageMargins left="0.7" right="0.7" top="0.75" bottom="0.75" header="0.3" footer="0.3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16" sqref="C16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2018-12-13T06:46:59Z</cp:lastPrinted>
  <dcterms:created xsi:type="dcterms:W3CDTF">2017-06-21T10:50:40Z</dcterms:created>
  <dcterms:modified xsi:type="dcterms:W3CDTF">2018-12-14T10:03:40Z</dcterms:modified>
</cp:coreProperties>
</file>